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t-CorpControl\Actual\2021\9 September\Financial Statements\"/>
    </mc:Choice>
  </mc:AlternateContent>
  <bookViews>
    <workbookView xWindow="0" yWindow="0" windowWidth="23040" windowHeight="8430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1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2018-2021'!#REF!</definedName>
    <definedName name="Borrowings3">'Quarterly Results'!#REF!</definedName>
    <definedName name="Borrowings5" localSheetId="4">'Historical 2018-2021'!#REF!</definedName>
    <definedName name="Borrowings5">'Quarterly Results'!#REF!</definedName>
    <definedName name="Borrowings6" localSheetId="4">'Historical 2018-2021'!#REF!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2018-2021'!#REF!</definedName>
    <definedName name="IncomeTax2">'Quarterly Results'!#REF!</definedName>
    <definedName name="IntagibleAssets3" localSheetId="4">'Historical 2018-2021'!#REF!</definedName>
    <definedName name="IntagibleAssets3">'Quarterly Results'!#REF!</definedName>
    <definedName name="IntagibleAssets4" localSheetId="4">'Historical 2018-2021'!#REF!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'!$A$1:$E$56</definedName>
    <definedName name="_xlnm.Print_Area" localSheetId="2">'Cash Flow'!$A$1:$I$53</definedName>
    <definedName name="_xlnm.Print_Area" localSheetId="4">'Historical 2018-2021'!$A$1:$X$40</definedName>
    <definedName name="_xlnm.Print_Area" localSheetId="0">'Income Statement'!$A$1:$H$51</definedName>
    <definedName name="_xlnm.Print_Area" localSheetId="3">'Quarterly Results'!$A$1:$K$42</definedName>
    <definedName name="PropertyPlantEquipment2" localSheetId="4">'Historical 2018-2021'!#REF!</definedName>
    <definedName name="PropertyPlantEquipment2">'Quarterly Results'!#REF!</definedName>
    <definedName name="PropertyPlantEquipment3" localSheetId="4">'Historical 2018-2021'!#REF!</definedName>
    <definedName name="PropertyPlantEquipment3">'Quarterly Results'!#REF!</definedName>
    <definedName name="Provisions2" localSheetId="4">'Historical 2018-2021'!#REF!</definedName>
    <definedName name="Provisions2">'Quarterly Results'!#REF!</definedName>
    <definedName name="QuarterlyResults" localSheetId="4">'Historical 2018-2021'!#REF!</definedName>
    <definedName name="QuarterlyResults">'Quarterly Results'!#REF!</definedName>
    <definedName name="QuarterlyResults2" localSheetId="4">'Historical 2018-2021'!$A$3:$L$21</definedName>
    <definedName name="QuarterlyResults2">'Quarterly Results'!$A$3:$K$21</definedName>
    <definedName name="QuarterlyResults3" localSheetId="4">'Historical 2018-2021'!#REF!</definedName>
    <definedName name="QuarterlyResults3">'Quarterly Results'!#REF!</definedName>
    <definedName name="Revenue1" localSheetId="4">'Historical 2018-2021'!#REF!</definedName>
    <definedName name="Revenue1">'Quarterly Results'!#REF!</definedName>
    <definedName name="Revenue2" localSheetId="4">'Historical 2018-2021'!#REF!</definedName>
    <definedName name="Revenue2">'Quarterly Results'!#REF!</definedName>
    <definedName name="RightofuseAssets3" localSheetId="4">'Historical 2018-2021'!#REF!</definedName>
    <definedName name="RightofuseAssets3">'Quarterly Results'!#REF!</definedName>
    <definedName name="Segment1" localSheetId="4">'Historical 2018-2021'!#REF!</definedName>
    <definedName name="Segment1">'Quarterly Results'!#REF!</definedName>
    <definedName name="Segment2" localSheetId="4">'Historical 2018-2021'!#REF!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62913"/>
</workbook>
</file>

<file path=xl/calcChain.xml><?xml version="1.0" encoding="utf-8"?>
<calcChain xmlns="http://schemas.openxmlformats.org/spreadsheetml/2006/main">
  <c r="F38" i="9" l="1"/>
  <c r="F37" i="9"/>
  <c r="F35" i="9"/>
  <c r="F34" i="9"/>
  <c r="F33" i="9"/>
  <c r="F32" i="9"/>
  <c r="F30" i="9"/>
  <c r="F29" i="9"/>
  <c r="F28" i="9"/>
  <c r="F21" i="9"/>
  <c r="F19" i="9"/>
  <c r="F18" i="9"/>
  <c r="F16" i="9"/>
  <c r="F15" i="9"/>
  <c r="F14" i="9"/>
  <c r="F12" i="9"/>
  <c r="F11" i="9"/>
  <c r="F10" i="9"/>
  <c r="F9" i="9"/>
  <c r="F7" i="9"/>
  <c r="F6" i="9"/>
  <c r="F5" i="9"/>
  <c r="C7" i="8"/>
  <c r="I53" i="6"/>
  <c r="G53" i="6"/>
  <c r="E53" i="6"/>
  <c r="I49" i="6"/>
  <c r="G49" i="6"/>
  <c r="E49" i="6"/>
  <c r="I47" i="6"/>
  <c r="G47" i="6"/>
  <c r="E47" i="6"/>
  <c r="I37" i="6"/>
  <c r="G37" i="6"/>
  <c r="E37" i="6"/>
  <c r="I27" i="6"/>
  <c r="G27" i="6"/>
  <c r="E27" i="6"/>
  <c r="G20" i="6"/>
  <c r="I20" i="6"/>
  <c r="E20" i="6"/>
  <c r="E22" i="6" s="1"/>
  <c r="I13" i="6"/>
  <c r="G13" i="6"/>
  <c r="E13" i="6"/>
  <c r="C53" i="6"/>
  <c r="C49" i="6"/>
  <c r="C47" i="6"/>
  <c r="C37" i="6"/>
  <c r="C27" i="6"/>
  <c r="C22" i="6"/>
  <c r="C20" i="6"/>
  <c r="C13" i="6"/>
  <c r="C52" i="2"/>
  <c r="C54" i="2" s="1"/>
  <c r="C56" i="2" s="1"/>
  <c r="C44" i="2"/>
  <c r="C35" i="2"/>
  <c r="C33" i="2"/>
  <c r="C23" i="2"/>
  <c r="C25" i="2" s="1"/>
  <c r="C14" i="2"/>
  <c r="H39" i="1"/>
  <c r="F39" i="1"/>
  <c r="D39" i="1"/>
  <c r="B39" i="1"/>
  <c r="D23" i="1"/>
  <c r="B8" i="1"/>
  <c r="B13" i="1"/>
  <c r="B17" i="1"/>
  <c r="I22" i="6" l="1"/>
  <c r="G22" i="6"/>
  <c r="D36" i="1" l="1"/>
  <c r="B36" i="1"/>
  <c r="H36" i="1" l="1"/>
  <c r="F36" i="1"/>
  <c r="B37" i="1" l="1"/>
  <c r="F37" i="1"/>
  <c r="D37" i="1"/>
  <c r="H37" i="1"/>
  <c r="H17" i="1" l="1"/>
  <c r="H8" i="1" l="1"/>
  <c r="H13" i="1" s="1"/>
  <c r="D17" i="1" l="1"/>
  <c r="D8" i="1" l="1"/>
  <c r="D13" i="1" s="1"/>
  <c r="F8" i="1" l="1"/>
  <c r="F13" i="1" l="1"/>
  <c r="F17" i="1" l="1"/>
</calcChain>
</file>

<file path=xl/sharedStrings.xml><?xml version="1.0" encoding="utf-8"?>
<sst xmlns="http://schemas.openxmlformats.org/spreadsheetml/2006/main" count="230" uniqueCount="128">
  <si>
    <t>In EUR million unless stated otherwise</t>
  </si>
  <si>
    <t xml:space="preserve">In EUR million </t>
  </si>
  <si>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</si>
  <si>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</si>
  <si>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</si>
  <si>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</si>
  <si>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</si>
  <si>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</si>
  <si>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Q2</t>
  </si>
  <si>
    <t>YTD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</si>
  <si>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</si>
  <si>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</si>
  <si>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</si>
  <si>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</si>
  <si>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</si>
  <si>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</si>
  <si>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</si>
  <si>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</si>
  <si>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</si>
  <si>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</si>
  <si>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</si>
  <si>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</si>
  <si>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</si>
  <si>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</si>
  <si>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</si>
  <si>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</si>
  <si>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</si>
  <si>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</si>
  <si>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</si>
  <si>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</si>
  <si>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</si>
  <si>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</si>
  <si>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</si>
  <si>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</si>
  <si>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</si>
  <si>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</si>
  <si>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</si>
  <si>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Shareholders of the  Company</t>
  </si>
  <si>
    <t>- Total comprehensive income attributable to non-controlling interests</t>
  </si>
  <si>
    <t>31/12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</si>
  <si>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</si>
  <si>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</si>
  <si>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</si>
  <si>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</si>
  <si>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</si>
  <si>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</si>
  <si>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Other receivables</t>
  </si>
  <si>
    <t>Deferred income tax assets</t>
  </si>
  <si>
    <t>Non-current assets</t>
  </si>
  <si>
    <t>Inventories</t>
  </si>
  <si>
    <t>Contract assets</t>
  </si>
  <si>
    <t>Trade receivables</t>
  </si>
  <si>
    <t>Assets held for sale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</si>
  <si>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</si>
  <si>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</si>
  <si>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</si>
  <si>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</si>
  <si>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</si>
  <si>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</si>
  <si>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</si>
  <si>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</si>
  <si>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</si>
  <si>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</si>
  <si>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</si>
  <si>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</si>
  <si>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</si>
  <si>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</si>
  <si>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</si>
  <si>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</si>
  <si>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</si>
  <si>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</si>
  <si>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</si>
  <si>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</si>
  <si>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</si>
  <si>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</si>
  <si>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</si>
  <si>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</si>
  <si>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</si>
  <si>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</si>
  <si>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</si>
  <si>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</si>
  <si>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</si>
  <si>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</si>
  <si>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</si>
  <si>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</si>
  <si>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</si>
  <si>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</si>
  <si>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</si>
  <si>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</si>
  <si>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</si>
  <si>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</si>
  <si>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</si>
  <si>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</si>
  <si>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</si>
  <si>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</si>
  <si>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</si>
  <si>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</si>
  <si>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</si>
  <si>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</si>
  <si>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Loans in associates</t>
  </si>
  <si>
    <t>Acquisition of subsidiary, net of cash acquired</t>
  </si>
  <si>
    <t>Net cash provided by / (used in) investing activities</t>
  </si>
  <si>
    <t>Cash Flow from financing activities</t>
  </si>
  <si>
    <t>Purchase of treasury shares</t>
  </si>
  <si>
    <t>Sale of treasury shares and options exercised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</si>
  <si>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</si>
  <si>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</si>
  <si>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</si>
  <si>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</si>
  <si>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</si>
  <si>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</si>
  <si>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</si>
  <si>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</si>
  <si>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</si>
  <si>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</si>
  <si>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</si>
  <si>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</si>
  <si>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</si>
  <si>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</si>
  <si>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</si>
  <si>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</si>
  <si>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 xml:space="preserve">Quarterly results </t>
  </si>
  <si>
    <t>Quarterly results</t>
  </si>
  <si>
    <t>Total</t>
  </si>
  <si>
    <t>Revenue</t>
  </si>
  <si>
    <t>YTD 2021</t>
  </si>
  <si>
    <t>Adjusted result from operations*</t>
  </si>
  <si>
    <t xml:space="preserve"> 30/09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</si>
</sst>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_);_(@_)"/>
    <numFmt numFmtId="175" formatCode="@*."/>
    <numFmt numFmtId="176" formatCode="_(* #,##0.0_);_(* \(#,##0.0\);_(* &quot;0.0&quot;_);_(@_)"/>
    <numFmt numFmtId="177" formatCode="_(* #,##0.00_);_(* \(#,##0.00\);_(* &quot;-&quot;_);_(@_)"/>
    <numFmt numFmtId="178" formatCode="_(* #,##0.0_);_(* \(#,##0.0\);_(* &quot;-&quot;??_);_(@_)"/>
    <numFmt numFmtId="179" formatCode="#,##0.0_);\(#,##0.0\)"/>
    <numFmt numFmtId="180" formatCode="0.0%"/>
    <numFmt numFmtId="181" formatCode="&quot;$&quot;#,##0;\(&quot;$&quot;#,##0\)"/>
    <numFmt numFmtId="182" formatCode="&quot;$&quot;#,##0.0_);\(&quot;$&quot;#,##0.0\)"/>
    <numFmt numFmtId="183" formatCode="&quot;$&quot;#,##0.000_);\(&quot;$&quot;#,##0.000\)"/>
    <numFmt numFmtId="184" formatCode="#,##0.0\ ;\(#,##0.0\)"/>
    <numFmt numFmtId="185" formatCode="##0.00000"/>
    <numFmt numFmtId="186" formatCode="dd\ mmm\ yyyy"/>
    <numFmt numFmtId="187" formatCode="#,##0.0;\-#,##0.0"/>
    <numFmt numFmtId="188" formatCode="0.000"/>
    <numFmt numFmtId="189" formatCode="0.000000000000000"/>
    <numFmt numFmtId="190" formatCode="_-* #,##0.000\ _P_t_s_-;\-* #,##0.000\ _P_t_s_-;_-* &quot;-&quot;??\ _P_t_s_-;_-@_-"/>
    <numFmt numFmtId="191" formatCode="@&quot; ($)&quot;"/>
    <numFmt numFmtId="192" formatCode="_-* #,##0\ _P_t_s_-;[Red]\-* #,##0\ _P_t_s_-;_-* &quot;-&quot;\ _P_t_s_-;_-@_-"/>
    <numFmt numFmtId="193" formatCode="@&quot; (%)&quot;"/>
    <numFmt numFmtId="194" formatCode="#,##0.0\);\(#,##0.0\)"/>
    <numFmt numFmtId="195" formatCode="@&quot; (£)&quot;"/>
    <numFmt numFmtId="196" formatCode="#,##0.0000_);\(#,##0.0000\)"/>
    <numFmt numFmtId="197" formatCode="@&quot; (¥)&quot;"/>
    <numFmt numFmtId="198" formatCode="#,##0.000000;[Red]\-#,##0.000000"/>
    <numFmt numFmtId="199" formatCode="@&quot; (€)&quot;"/>
    <numFmt numFmtId="200" formatCode="#,##0;[Red]\(#,##0\)"/>
    <numFmt numFmtId="201" formatCode="@&quot; (x)&quot;"/>
    <numFmt numFmtId="202" formatCode="0.0_)\%;\(0.0\)\%;0.0_)\%;@_)_%"/>
    <numFmt numFmtId="203" formatCode="#,##0.0_)_%;\(#,##0.0\)_%;0.0_)_%;@_)_%"/>
    <numFmt numFmtId="204" formatCode="0&quot;**&quot;"/>
    <numFmt numFmtId="205" formatCode="#,##0.0_x;\(#,##0.0\)_x;0.0_x;@_x"/>
    <numFmt numFmtId="206" formatCode="&quot;Pte&quot;\ 0"/>
    <numFmt numFmtId="207" formatCode="#,##0.0_x_x;\(#,##0.0\)_x_x;0.0_x_x;@_x_x"/>
    <numFmt numFmtId="208" formatCode="&quot;£&quot;\ 0.0"/>
    <numFmt numFmtId="209" formatCode="#,##0.0_x_x_x;\(#,##0.0\)_x_x_x;0.0_x_x_x;@_x_x_x"/>
    <numFmt numFmtId="210" formatCode="#,##0\ &quot;Esc.&quot;;\-#,##0\ &quot;Esc.&quot;"/>
    <numFmt numFmtId="211" formatCode="#,##0.0_x_x_x_x;\(#,##0.0\)_x_x_x_x;0.0_x_x_x_x;@_x_x_x_x"/>
    <numFmt numFmtId="212" formatCode="#,##0.00_x;\(#,##0.00\)_x;0.00_x;@_x"/>
    <numFmt numFmtId="213" formatCode="#,##0.0000\ ;\(##,#00,000,000,000,000,000,000,000,000,000,000,000,000,000,000,000,000,000,000,000,000,000,000,000,000,000,000,000,000,000,000,000,000,000,000,000,000,000,000,000,000,000,000,000\)"/>
    <numFmt numFmtId="214" formatCode="#,##0.00_x_x;\(#,##0.00\)_x_x;0_x_x;@_x_x"/>
    <numFmt numFmtId="215" formatCode="###0_)"/>
    <numFmt numFmtId="216" formatCode="#,##0.00_x_x_x;\(#,##0.00\)_x_x_x;0.00_x_x_x;@_x_x_x"/>
    <numFmt numFmtId="217" formatCode="0.00_);\(0.00\);0.00"/>
    <numFmt numFmtId="218" formatCode="#,##0.00_x_x_x_x;\(#,##0.00\)_x_x_x_x;0.00_x_x_x_x;@_x_x_x_x"/>
    <numFmt numFmtId="219" formatCode="0.00_);\(0.00\);0.00_)"/>
    <numFmt numFmtId="220" formatCode="#,##0_x;\(#,##0\)_x;0_x;@_x"/>
    <numFmt numFmtId="221" formatCode="0.00\%;\-0.00\%;0.00\%"/>
    <numFmt numFmtId="222" formatCode="#,##0_x_x;\(#,##0\)_x_x;0_x_x;@_x_x"/>
    <numFmt numFmtId="223" formatCode="0.00\x;\-0.00\x;0.00\x"/>
    <numFmt numFmtId="224" formatCode="#,##0_x_x_x;\(#,##0\)_x_x_x;0_x_x_x;@_x_x_x"/>
    <numFmt numFmtId="225" formatCode="#,##0_x_x_x_x;\(#,##0\)_x_x_x_x;0_x_x_x_x;@_x_x_x_x"/>
    <numFmt numFmtId="226" formatCode="#,##0.0_)_x;\(#,##0.0\)_x"/>
    <numFmt numFmtId="227" formatCode="#,##0.0_);\(#,##0.0\);#,##0.0_);@_)"/>
    <numFmt numFmtId="228" formatCode="#,##0.00\ ;\(#,##0.00\)\ ;\ "/>
    <numFmt numFmtId="229" formatCode="&quot;£&quot;_(#,##0.00_);&quot;£&quot;\(#,##0.00\);&quot;£&quot;_(0.00_);@_)"/>
    <numFmt numFmtId="230" formatCode="&quot;$&quot;_(#,##0.00_);&quot;$&quot;\(#,##0.00\);&quot;$&quot;_(0.00_);@_)"/>
    <numFmt numFmtId="231" formatCode="_(* \$_(#,##0_);_(* \$\(#,##0\);_(* \$_(#,##0_)"/>
    <numFmt numFmtId="232" formatCode="&quot;£&quot;_(#,##0.00_);&quot;£&quot;\(#,##0.00\)"/>
    <numFmt numFmtId="233" formatCode="&quot;L.&quot;_(#,##0.00_);&quot;L.&quot;\(#,##0.00\);&quot;L.&quot;_(0.00_);@_)"/>
    <numFmt numFmtId="234" formatCode="&quot;$&quot;_(#,##0.00_);&quot;$&quot;\(#,##0.00\)"/>
    <numFmt numFmtId="235" formatCode="#,##0_ ;\-#,##0\ "/>
    <numFmt numFmtId="236" formatCode="###0;\-###0"/>
    <numFmt numFmtId="237" formatCode="_-* #,##0.00\ _D_M_-;\-* #,##0.00\ _D_M_-;_-* &quot;-&quot;??\ _D_M_-;_-@_-"/>
    <numFmt numFmtId="238" formatCode="0.000%"/>
    <numFmt numFmtId="239" formatCode="&quot;DM&quot;_(#,##0.00_);&quot;DM&quot;\(#,##0.00\);&quot;DM&quot;_(0.00_);@_)"/>
    <numFmt numFmtId="240" formatCode="#,##0.00_);\(#,##0.00\);0.00_);@_)"/>
    <numFmt numFmtId="241" formatCode="_(* #,##0_);_(* \(#,##0\);_(* #,##0_)"/>
    <numFmt numFmtId="242" formatCode="#,##0.00_ ;[Red]\-#,##0.00;\-"/>
    <numFmt numFmtId="243" formatCode=";;;"/>
    <numFmt numFmtId="244" formatCode="#,##0.000_);\(#,##0.000\)"/>
    <numFmt numFmtId="245" formatCode="#,##0.000;\-#,##0.000"/>
    <numFmt numFmtId="246" formatCode="#,##0.000;\(#,##0.000\)"/>
    <numFmt numFmtId="247" formatCode="\€_(#,##0.00_);\€\(#,##0.00\);\€_(0.00_);@_)"/>
    <numFmt numFmtId="248" formatCode="0_)"/>
    <numFmt numFmtId="249" formatCode="#,##0_);\(#,##0\);\-_)"/>
    <numFmt numFmtId="250" formatCode="#,##0_)\x;\(#,##0\)\x;0_)\x;@_)_x"/>
    <numFmt numFmtId="251" formatCode="_(* #,##0.0_)\x;_(* \(#,##0.0\)\x"/>
    <numFmt numFmtId="252" formatCode="#,##0.0_)\x;\(#,##0.0\)\x"/>
    <numFmt numFmtId="253" formatCode="0.000000000"/>
    <numFmt numFmtId="254" formatCode="_-* #,##0\ _p_t_a_-;\-* #,##0\ _p_t_a_-;_-* &quot;-&quot;\ _p_t_a_-;_-@_-"/>
    <numFmt numFmtId="255" formatCode="0%;\(0%\)"/>
    <numFmt numFmtId="256" formatCode="0;\(0\)"/>
    <numFmt numFmtId="257" formatCode="General_)"/>
    <numFmt numFmtId="258" formatCode="#,##0.0_)\x;\(#,##0.0\)\x;0.0_)\x;@_)_x"/>
    <numFmt numFmtId="259" formatCode="#,##0_)_x;\(#,##0\)_x;0_)_x;@_)_x"/>
    <numFmt numFmtId="260" formatCode="_(* #,##0.0_)_x;_(* \(#,##0.0\)_x"/>
    <numFmt numFmtId="261" formatCode="_-* #,##0.00\ _p_t_a_-;\-* #,##0.00\ _p_t_a_-;_-* &quot;-&quot;??\ _p_t_a_-;_-@_-"/>
    <numFmt numFmtId="262" formatCode="#,##0.0\x"/>
    <numFmt numFmtId="263" formatCode="#,##0\ ;\(#,##0\)"/>
    <numFmt numFmtId="264" formatCode="#,##0.0_)_x;\(#,##0.0\)_x;0.0_)_x;@_)_x"/>
    <numFmt numFmtId="265" formatCode="0.0_)\%;\(0.0\)\%"/>
    <numFmt numFmtId="266" formatCode="#,##0.0_)_%;\(#,##0.0\)_%"/>
    <numFmt numFmtId="267" formatCode="\£\ #,##0_);[Red]\(\£\ #,##0\)"/>
    <numFmt numFmtId="268" formatCode="\¥\ #,##0_);[Red]\(\¥\ #,##0\)"/>
    <numFmt numFmtId="269" formatCode="0.000000"/>
    <numFmt numFmtId="270" formatCode="0.00\x"/>
    <numFmt numFmtId="271" formatCode="0.0\x"/>
    <numFmt numFmtId="272" formatCode="ddmmyy"/>
    <numFmt numFmtId="273" formatCode="&quot;L.&quot;\ #,##0.00;[Red]\-&quot;L.&quot;\ #,##0.00"/>
    <numFmt numFmtId="274" formatCode="_-* #,##0.00\ _€_-;\-* #,##0.00\ _€_-;_-* &quot;-&quot;??\ _€_-;_-@_-"/>
    <numFmt numFmtId="275" formatCode="#,##0.00\ ;\(#,##0.00\);&quot;- &quot;"/>
    <numFmt numFmtId="276" formatCode="0&quot;A&quot;"/>
    <numFmt numFmtId="277" formatCode="#,##0_);\(#,##0\);\-_);"/>
    <numFmt numFmtId="278" formatCode="#,##0.0_x\);\(#,##0.0\)_x;#,##0.0_x\);@_x\)"/>
    <numFmt numFmtId="279" formatCode="#,##0.000000_);[Blue]\(#,##0.000000\)"/>
    <numFmt numFmtId="280" formatCode="\•\ \ @"/>
    <numFmt numFmtId="281" formatCode="0.0"/>
    <numFmt numFmtId="282" formatCode="0.000_)"/>
    <numFmt numFmtId="283" formatCode="_-* #,##0\ _k_r_._-;\-* #,##0\ _k_r_._-;_-* &quot;-&quot;\ _k_r_._-;_-@_-"/>
    <numFmt numFmtId="284" formatCode="#,##0_%_);\(#,##0\)_%;#,##0_%_);@_%_)"/>
    <numFmt numFmtId="285" formatCode="#,##0_%_);\(#,##0\)_%;**;@_%_)"/>
    <numFmt numFmtId="286" formatCode="_-* #,##0.00_-;_-* #,##0.00\-;_-* &quot;-&quot;??_-;_-@_-"/>
    <numFmt numFmtId="287" formatCode="_-* #,##0.00\ _k_r_._-;\-* #,##0.00\ _k_r_._-;_-* &quot;-&quot;??\ _k_r_._-;_-@_-"/>
    <numFmt numFmtId="288" formatCode="#,##0.00_ ;[Red]\-#,##0.00\ "/>
    <numFmt numFmtId="289" formatCode="#,##0.00_);\(#,##0.00\);\-_)"/>
    <numFmt numFmtId="290" formatCode="[&gt;=1000000]#,###,,&quot; m&quot;;[&gt;=1000]#,###,&quot; k&quot;;#,##0"/>
    <numFmt numFmtId="291" formatCode="_-* #,##0.0_-;\-* #,##0.0_-;_-* &quot;-&quot;??_-;_-@_-"/>
    <numFmt numFmtId="292" formatCode="_(&quot;£&quot;* #,##0_);_(&quot;£&quot;* \(#,##0\);_(&quot;£&quot;* &quot;-&quot;_);_(@_)"/>
    <numFmt numFmtId="293" formatCode="&quot;$&quot;#,##0_%_);\(&quot;$&quot;#,##0\)_%;&quot;$&quot;#,##0_%_);@_%_)"/>
    <numFmt numFmtId="294" formatCode="_-&quot;$&quot;* #,##0.00_-;\-&quot;$&quot;* #,##0.00_-;_-&quot;$&quot;* &quot;-&quot;??_-;_-@_-"/>
    <numFmt numFmtId="295" formatCode="_(&quot;£&quot;* #,##0.00_);_(&quot;£&quot;* \(#,##0.00\);_(&quot;£&quot;* &quot;-&quot;??_);_(@_)"/>
    <numFmt numFmtId="296" formatCode="\1\9\9\6\-\10.0\-##"/>
    <numFmt numFmtId="297" formatCode="[&gt;=1000000000]_(\* #,###,,,&quot; b&quot;_);[&gt;=1000000]_(\* #,###,,&quot; m&quot;_);_(\* #,##0,&quot; k&quot;_)"/>
    <numFmt numFmtId="298" formatCode="\ \ _•\–\ \ \ \ @"/>
    <numFmt numFmtId="299" formatCode="_-* #,##0.00\ &quot;DM&quot;_-;\-* #,##0.00\ &quot;DM&quot;_-;_-* &quot;-&quot;??\ &quot;DM&quot;_-;_-@_-"/>
    <numFmt numFmtId="300" formatCode="_-* #,##0_-;\-* #,##0_-;_-* &quot;-&quot;??_-;_-@_-"/>
    <numFmt numFmtId="301" formatCode="&quot;Page &quot;0"/>
    <numFmt numFmtId="302" formatCode="0.0000"/>
    <numFmt numFmtId="303" formatCode="m\o\n\th\ d\,\ yyyy"/>
    <numFmt numFmtId="304" formatCode="m/d/yy_%_)"/>
    <numFmt numFmtId="305" formatCode="#,##0.0_);[Blue]\(#,##0.0\)"/>
    <numFmt numFmtId="306" formatCode="#,##0.0000000000000000000000000000;\(#,##0.0000000000000000000000000000\)"/>
    <numFmt numFmtId="307" formatCode="&quot;£&quot;#,##0.0\ \ \ ;\(&quot;£&quot;#,##0.0\)\ \ "/>
    <numFmt numFmtId="308" formatCode="_-* #,##0\ _F_-;\-* #,##0\ _F_-;_-* &quot;-&quot;\ _F_-;_-@_-"/>
    <numFmt numFmtId="309" formatCode="dd\-mmm\-yy\A"/>
    <numFmt numFmtId="310" formatCode="0_%_);\(0\)_%;0_%_);@_%_)"/>
    <numFmt numFmtId="311" formatCode="_-&quot;£&quot;\ * #,##0.00_-;_-&quot;£&quot;\ * #,##0.00\-;_-&quot;£&quot;\ * &quot;-&quot;??_-;_-@_-"/>
    <numFmt numFmtId="312" formatCode="0&quot;E&quot;"/>
    <numFmt numFmtId="313" formatCode="#,##0_);\(#,##0\);&quot; - &quot;_);@_)"/>
    <numFmt numFmtId="314" formatCode="\ #,##0.0_);\(#,##0.0\);&quot; - &quot;_);@_)"/>
    <numFmt numFmtId="315" formatCode="#,##0;\(#,##0\);&quot;-&quot;"/>
    <numFmt numFmtId="316" formatCode="#.00"/>
    <numFmt numFmtId="317" formatCode="#,##0.0_)"/>
    <numFmt numFmtId="318" formatCode="0.0\%_);\(0.0\%\);0.0\%_);@_%_)"/>
    <numFmt numFmtId="319" formatCode="#."/>
    <numFmt numFmtId="320" formatCode="#,##0.00\ [$€-C0A]"/>
    <numFmt numFmtId="321" formatCode="#,##0\ ;\(#,##0\);&quot;- &quot;"/>
    <numFmt numFmtId="322" formatCode="#,##0;\(#,##0\)"/>
    <numFmt numFmtId="323" formatCode="#,##0_)&quot;m&quot;;\(#,##0\)&quot;m&quot;;\-_)&quot;m&quot;"/>
    <numFmt numFmtId="324" formatCode="_-* #.##0.0_-;\-* #.##0.0_-;_-* &quot;-&quot;_-;_-@_-"/>
    <numFmt numFmtId="325" formatCode="_-* #.##0._-;\-* #.##0._-;_-* &quot;-&quot;_-;_-@_-"/>
    <numFmt numFmtId="326" formatCode="_-* #,##0.00\ _P_t_s_-;\-* #,##0.00\ _P_t_s_-;_-* &quot;-&quot;??\ _P_t_s_-;_-@_-"/>
    <numFmt numFmtId="327" formatCode="_-* #,##0.00\ _F_-;\-* #,##0.00\ _F_-;_-* &quot;-&quot;??\ _F_-;_-@_-"/>
    <numFmt numFmtId="328" formatCode="#,##0.0,,\ ;\(#,##0.0,,\);&quot;- &quot;"/>
    <numFmt numFmtId="329" formatCode="#,##0.0\x_);\(#,##0.0\x\)"/>
    <numFmt numFmtId="330" formatCode="#,##0.0%_);\(#,##0.0%\)"/>
    <numFmt numFmtId="331" formatCode="&quot;$&quot;#,##0;[Red]\-&quot;$&quot;#,##0"/>
    <numFmt numFmtId="332" formatCode="&quot;₩&quot;#,##0.00;[Red]&quot;₩&quot;\-#,##0.00"/>
    <numFmt numFmtId="333" formatCode="_-* #,##0.00\ &quot;F&quot;_-;\-* #,##0.00\ &quot;F&quot;_-;_-* &quot;-&quot;??\ &quot;F&quot;_-;_-@_-"/>
    <numFmt numFmtId="334" formatCode="#,##0.00000000000000000000000000;\(#,##0.00000000000000000000000000\)"/>
    <numFmt numFmtId="335" formatCode="0.0\x;\(0.0\)\x"/>
    <numFmt numFmtId="336" formatCode="#,##0.00\x_);\(#,##0.00\x\);\-_)"/>
    <numFmt numFmtId="337" formatCode="_-* #,##0\x_-;* \(#,##0\x\);_-* &quot;na&quot;_-;_-@_-"/>
    <numFmt numFmtId="338" formatCode="0.00_)"/>
    <numFmt numFmtId="339" formatCode="#,##0\ [$€-1]"/>
    <numFmt numFmtId="340" formatCode="#,##0_)&quot;p&quot;;\(#,##0\)&quot;p&quot;;\-_)&quot;p&quot;"/>
    <numFmt numFmtId="341" formatCode="#,##0.0000000_);[Blue]\(#,##0.0000000\)"/>
    <numFmt numFmtId="342" formatCode="0.0000000%"/>
    <numFmt numFmtId="343" formatCode="0%_);\(0%\)"/>
    <numFmt numFmtId="344" formatCode="#,##0.000000000000000000000000000;\(#,##0.000000000000000000000000000\)"/>
    <numFmt numFmtId="345" formatCode="\+\ 0.0%;\ \-\ 0.0%;\ &quot;- &quot;"/>
    <numFmt numFmtId="346" formatCode="#,##0.00%_);\(#,##0.00%\);\-_)"/>
    <numFmt numFmtId="347" formatCode="[$-F400]h:mm:ss\ AM/PM"/>
    <numFmt numFmtId="348" formatCode="#,##0.0;\(#,##0.0\)"/>
    <numFmt numFmtId="349" formatCode="_-&quot;L.&quot;\ * #,##0_-;\-&quot;L.&quot;\ * #,##0_-;_-&quot;L.&quot;\ * &quot;-&quot;_-;_-@_-"/>
    <numFmt numFmtId="350" formatCode="#,##0\ &quot;DM&quot;;[Red]\-#,##0\ &quot;DM&quot;"/>
    <numFmt numFmtId="351" formatCode="#,##0.00\ &quot;DM&quot;;[Red]\-#,##0.00\ &quot;DM&quot;"/>
    <numFmt numFmtId="352" formatCode="0\ \ ;\(0\)\ \ \ "/>
    <numFmt numFmtId="353" formatCode="#,##0;&quot;△&quot;#,##0"/>
    <numFmt numFmtId="354" formatCode="_ * #,##0.00000_ ;_ * \-#,##0.00000_ ;_ * &quot;-&quot;_ ;_ @_ "/>
    <numFmt numFmtId="355" formatCode="#,##0.0000"/>
    <numFmt numFmtId="356" formatCode="_(* #,##0.00000_);_(* \(#,##0.00000\);_(* &quot;0.0&quot;_);_(@_)"/>
    <numFmt numFmtId="357" formatCode="_ * #,##0.0_ ;_ * \-#,##0.0_ ;_ * &quot;-&quot;?_ ;_ @_ "/>
  </numFmts>
  <fonts count="22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sz val="8"/>
      <color theme="1"/>
      <name val="Myriad Pro"/>
      <family val="2"/>
    </font>
    <font>
      <b/>
      <sz val="8"/>
      <name val="Myriad Pro"/>
      <family val="2"/>
    </font>
    <font>
      <b/>
      <sz val="22"/>
      <color theme="3"/>
      <name val="Myriad Pro"/>
      <family val="2"/>
    </font>
    <font>
      <sz val="10"/>
      <color theme="1"/>
      <name val="Myriad Pro"/>
      <family val="2"/>
    </font>
    <font>
      <b/>
      <sz val="8"/>
      <color theme="1"/>
      <name val="Myriad Pro"/>
      <family val="2"/>
    </font>
    <font>
      <sz val="8"/>
      <name val="Myriad Pro"/>
      <family val="2"/>
    </font>
    <font>
      <sz val="11"/>
      <color theme="1"/>
      <name val="Myriad Pro"/>
      <family val="2"/>
    </font>
    <font>
      <sz val="8"/>
      <color theme="3"/>
      <name val="Myriad Pro"/>
      <family val="2"/>
    </font>
    <font>
      <b/>
      <sz val="8"/>
      <color theme="3"/>
      <name val="Myriad Pro"/>
      <family val="2"/>
    </font>
    <font>
      <b/>
      <sz val="10"/>
      <color theme="1"/>
      <name val="Myriad Pro"/>
      <family val="2"/>
    </font>
    <font>
      <i/>
      <sz val="8"/>
      <name val="Myriad Pro"/>
      <family val="2"/>
    </font>
    <font>
      <b/>
      <sz val="8"/>
      <color rgb="FF000000"/>
      <name val="Myriad Pro"/>
      <family val="2"/>
    </font>
    <font>
      <sz val="8"/>
      <color rgb="FF000000"/>
      <name val="Myriad Pro"/>
      <family val="2"/>
    </font>
    <font>
      <b/>
      <sz val="16"/>
      <color theme="3"/>
      <name val="Myriad Pro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1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2" fillId="0" borderId="0"/>
    <xf numFmtId="184" fontId="22" fillId="0" borderId="0"/>
    <xf numFmtId="184" fontId="21" fillId="0" borderId="0"/>
    <xf numFmtId="184" fontId="22" fillId="0" borderId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7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8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Protection="0">
      <alignment wrapText="1"/>
    </xf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0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10" fontId="18" fillId="0" borderId="0">
      <alignment horizontal="right"/>
    </xf>
    <xf numFmtId="210" fontId="18" fillId="0" borderId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06" fontId="18" fillId="0" borderId="0" applyFont="0" applyProtection="0">
      <alignment horizontal="right"/>
    </xf>
    <xf numFmtId="208" fontId="18" fillId="0" borderId="0" applyFont="0" applyProtection="0">
      <alignment horizontal="right"/>
    </xf>
    <xf numFmtId="217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185" fontId="18" fillId="0" borderId="0" applyFont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80" fontId="33" fillId="0" borderId="0"/>
    <xf numFmtId="180" fontId="35" fillId="0" borderId="0"/>
    <xf numFmtId="180" fontId="35" fillId="0" borderId="0"/>
    <xf numFmtId="180" fontId="33" fillId="0" borderId="0"/>
    <xf numFmtId="180" fontId="35" fillId="0" borderId="0"/>
    <xf numFmtId="227" fontId="18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25" fillId="0" borderId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/>
    <xf numFmtId="234" fontId="18" fillId="0" borderId="0"/>
    <xf numFmtId="234" fontId="18" fillId="0" borderId="0"/>
    <xf numFmtId="234" fontId="18" fillId="0" borderId="0"/>
    <xf numFmtId="234" fontId="25" fillId="0" borderId="0"/>
    <xf numFmtId="234" fontId="18" fillId="0" borderId="0"/>
    <xf numFmtId="234" fontId="18" fillId="0" borderId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9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22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7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9" fontId="25" fillId="48" borderId="0" applyNumberFormat="0" applyFont="0" applyBorder="0" applyAlignment="0" applyProtection="0"/>
    <xf numFmtId="248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8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60" fontId="35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64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7" fontId="47" fillId="0" borderId="0" applyFont="0" applyFill="0" applyBorder="0" applyAlignment="0" applyProtection="0"/>
    <xf numFmtId="268" fontId="47" fillId="0" borderId="0" applyFont="0" applyFill="0" applyBorder="0" applyAlignment="0" applyProtection="0"/>
    <xf numFmtId="269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70" fontId="45" fillId="0" borderId="0" applyFill="0" applyBorder="0" applyAlignment="0" applyProtection="0"/>
    <xf numFmtId="271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2" fontId="18" fillId="0" borderId="0">
      <alignment horizontal="left"/>
    </xf>
    <xf numFmtId="273" fontId="51" fillId="0" borderId="0">
      <alignment horizontal="left"/>
    </xf>
    <xf numFmtId="14" fontId="50" fillId="0" borderId="0" applyFill="0" applyBorder="0" applyProtection="0">
      <alignment horizontal="right"/>
    </xf>
    <xf numFmtId="274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5" fontId="18" fillId="0" borderId="0"/>
    <xf numFmtId="275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6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7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8" fontId="37" fillId="0" borderId="0"/>
    <xf numFmtId="279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9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0" fontId="18" fillId="0" borderId="0"/>
    <xf numFmtId="179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80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80" fontId="83" fillId="0" borderId="0">
      <alignment horizontal="right"/>
    </xf>
    <xf numFmtId="281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1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18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169" fontId="18" fillId="0" borderId="0" applyFont="0" applyFill="0" applyBorder="0" applyAlignment="0" applyProtection="0"/>
    <xf numFmtId="28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4" fontId="37" fillId="0" borderId="0" applyFont="0" applyFill="0" applyBorder="0" applyAlignment="0" applyProtection="0">
      <alignment horizontal="right"/>
    </xf>
    <xf numFmtId="0" fontId="18" fillId="0" borderId="0"/>
    <xf numFmtId="285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52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18" fillId="0" borderId="0"/>
    <xf numFmtId="171" fontId="94" fillId="0" borderId="0" applyFont="0" applyFill="0" applyBorder="0" applyAlignment="0" applyProtection="0"/>
    <xf numFmtId="0" fontId="18" fillId="0" borderId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7" fillId="0" borderId="0"/>
    <xf numFmtId="0" fontId="18" fillId="0" borderId="0"/>
    <xf numFmtId="0" fontId="42" fillId="0" borderId="0"/>
    <xf numFmtId="179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9" fontId="22" fillId="0" borderId="0" applyFont="0" applyFill="0" applyBorder="0" applyAlignment="0" applyProtection="0"/>
    <xf numFmtId="0" fontId="18" fillId="0" borderId="0"/>
    <xf numFmtId="0" fontId="42" fillId="0" borderId="0"/>
    <xf numFmtId="290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1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9" fontId="18" fillId="0" borderId="31">
      <alignment horizontal="left"/>
    </xf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6" fontId="57" fillId="0" borderId="0"/>
    <xf numFmtId="0" fontId="18" fillId="0" borderId="0"/>
    <xf numFmtId="0" fontId="42" fillId="0" borderId="0"/>
    <xf numFmtId="297" fontId="18" fillId="0" borderId="0" applyFont="0" applyFill="0" applyBorder="0" applyAlignment="0" applyProtection="0"/>
    <xf numFmtId="0" fontId="18" fillId="0" borderId="0"/>
    <xf numFmtId="0" fontId="42" fillId="0" borderId="0"/>
    <xf numFmtId="298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9" fontId="22" fillId="89" borderId="0">
      <alignment horizontal="right"/>
    </xf>
    <xf numFmtId="300" fontId="22" fillId="0" borderId="0">
      <protection locked="0"/>
    </xf>
    <xf numFmtId="301" fontId="22" fillId="0" borderId="20"/>
    <xf numFmtId="0" fontId="99" fillId="89" borderId="0">
      <alignment horizontal="right"/>
    </xf>
    <xf numFmtId="302" fontId="22" fillId="0" borderId="0"/>
    <xf numFmtId="303" fontId="100" fillId="0" borderId="0">
      <protection locked="0"/>
    </xf>
    <xf numFmtId="0" fontId="18" fillId="0" borderId="0"/>
    <xf numFmtId="30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5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6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7" fontId="102" fillId="0" borderId="0"/>
    <xf numFmtId="308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9" fontId="74" fillId="0" borderId="0" applyFont="0" applyFill="0" applyBorder="0" applyAlignment="0" applyProtection="0"/>
    <xf numFmtId="0" fontId="18" fillId="0" borderId="0"/>
    <xf numFmtId="0" fontId="42" fillId="0" borderId="0"/>
    <xf numFmtId="310" fontId="37" fillId="0" borderId="36" applyNumberFormat="0" applyFont="0" applyFill="0" applyAlignment="0" applyProtection="0"/>
    <xf numFmtId="0" fontId="18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18" fillId="0" borderId="0"/>
    <xf numFmtId="299" fontId="22" fillId="0" borderId="10">
      <alignment horizontal="right"/>
    </xf>
    <xf numFmtId="0" fontId="42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314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5" fontId="106" fillId="0" borderId="38">
      <alignment horizontal="left"/>
    </xf>
    <xf numFmtId="0" fontId="42" fillId="0" borderId="0"/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5" fontId="62" fillId="0" borderId="0">
      <alignment horizontal="center"/>
    </xf>
    <xf numFmtId="0" fontId="18" fillId="0" borderId="0"/>
    <xf numFmtId="0" fontId="42" fillId="0" borderId="0"/>
    <xf numFmtId="315" fontId="107" fillId="0" borderId="38">
      <alignment horizontal="center"/>
    </xf>
    <xf numFmtId="0" fontId="42" fillId="0" borderId="0"/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5" fontId="25" fillId="0" borderId="0"/>
    <xf numFmtId="0" fontId="18" fillId="0" borderId="0"/>
    <xf numFmtId="0" fontId="42" fillId="0" borderId="0"/>
    <xf numFmtId="315" fontId="108" fillId="0" borderId="0"/>
    <xf numFmtId="0" fontId="18" fillId="0" borderId="0"/>
    <xf numFmtId="0" fontId="42" fillId="0" borderId="0"/>
    <xf numFmtId="315" fontId="18" fillId="0" borderId="0"/>
    <xf numFmtId="0" fontId="18" fillId="0" borderId="0"/>
    <xf numFmtId="0" fontId="42" fillId="0" borderId="0"/>
    <xf numFmtId="315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6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7" fontId="111" fillId="0" borderId="18" applyNumberFormat="0" applyFill="0" applyBorder="0" applyAlignment="0" applyProtection="0"/>
    <xf numFmtId="0" fontId="18" fillId="0" borderId="0"/>
    <xf numFmtId="0" fontId="42" fillId="0" borderId="0"/>
    <xf numFmtId="277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179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20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80" fontId="126" fillId="0" borderId="18">
      <protection locked="0"/>
    </xf>
    <xf numFmtId="180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5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9" fontId="129" fillId="44" borderId="0"/>
    <xf numFmtId="0" fontId="18" fillId="0" borderId="0"/>
    <xf numFmtId="0" fontId="42" fillId="0" borderId="0"/>
    <xf numFmtId="179" fontId="111" fillId="0" borderId="0" applyNumberFormat="0" applyBorder="0" applyAlignment="0" applyProtection="0"/>
    <xf numFmtId="0" fontId="18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2" fontId="18" fillId="0" borderId="0" applyFont="0" applyFill="0" applyBorder="0" applyAlignment="0" applyProtection="0"/>
    <xf numFmtId="0" fontId="18" fillId="0" borderId="0"/>
    <xf numFmtId="0" fontId="42" fillId="0" borderId="0"/>
    <xf numFmtId="323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4" fontId="18" fillId="0" borderId="0"/>
    <xf numFmtId="0" fontId="18" fillId="0" borderId="0"/>
    <xf numFmtId="0" fontId="42" fillId="0" borderId="0"/>
    <xf numFmtId="325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6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328" fontId="18" fillId="0" borderId="0"/>
    <xf numFmtId="328" fontId="18" fillId="0" borderId="0"/>
    <xf numFmtId="0" fontId="42" fillId="0" borderId="0"/>
    <xf numFmtId="328" fontId="18" fillId="38" borderId="0"/>
    <xf numFmtId="328" fontId="18" fillId="38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18" fillId="0" borderId="0"/>
    <xf numFmtId="328" fontId="19" fillId="93" borderId="10"/>
    <xf numFmtId="0" fontId="42" fillId="0" borderId="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330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1" fontId="20" fillId="0" borderId="0" applyFont="0" applyFill="0" applyBorder="0" applyAlignment="0" applyProtection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3" fontId="18" fillId="0" borderId="0" applyFont="0" applyFill="0" applyBorder="0" applyAlignment="0" applyProtection="0"/>
    <xf numFmtId="0" fontId="18" fillId="0" borderId="0"/>
    <xf numFmtId="0" fontId="18" fillId="0" borderId="0"/>
    <xf numFmtId="334" fontId="74" fillId="0" borderId="0" applyFont="0" applyFill="0" applyBorder="0" applyAlignment="0" applyProtection="0"/>
    <xf numFmtId="0" fontId="18" fillId="0" borderId="0"/>
    <xf numFmtId="0" fontId="42" fillId="0" borderId="0"/>
    <xf numFmtId="335" fontId="18" fillId="0" borderId="0" applyFont="0" applyFill="0" applyBorder="0" applyAlignment="0" applyProtection="0"/>
    <xf numFmtId="0" fontId="18" fillId="0" borderId="0"/>
    <xf numFmtId="0" fontId="42" fillId="0" borderId="0"/>
    <xf numFmtId="336" fontId="145" fillId="0" borderId="0" applyFont="0" applyFill="0" applyBorder="0" applyAlignment="0" applyProtection="0"/>
    <xf numFmtId="0" fontId="18" fillId="0" borderId="0"/>
    <xf numFmtId="0" fontId="42" fillId="0" borderId="0"/>
    <xf numFmtId="337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1" fontId="18" fillId="0" borderId="0"/>
    <xf numFmtId="321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8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9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20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2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9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4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40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2" fontId="98" fillId="0" borderId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4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5" fontId="18" fillId="0" borderId="0"/>
    <xf numFmtId="345" fontId="18" fillId="0" borderId="0"/>
    <xf numFmtId="0" fontId="42" fillId="0" borderId="0"/>
    <xf numFmtId="346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80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9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7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9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4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9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1" fontId="30" fillId="93" borderId="69"/>
    <xf numFmtId="321" fontId="30" fillId="93" borderId="69"/>
    <xf numFmtId="0" fontId="180" fillId="0" borderId="9" applyNumberFormat="0" applyFill="0" applyAlignment="0" applyProtection="0"/>
    <xf numFmtId="321" fontId="30" fillId="93" borderId="69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1" fontId="30" fillId="38" borderId="69" applyBorder="0"/>
    <xf numFmtId="321" fontId="30" fillId="38" borderId="69" applyBorder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0" fontId="42" fillId="0" borderId="0"/>
    <xf numFmtId="321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9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9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50" fontId="20" fillId="0" borderId="0" applyFont="0" applyFill="0" applyBorder="0" applyAlignment="0" applyProtection="0"/>
    <xf numFmtId="351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8" fontId="21" fillId="0" borderId="0"/>
    <xf numFmtId="0" fontId="18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18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42" fillId="0" borderId="0"/>
    <xf numFmtId="299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3" fontId="18" fillId="0" borderId="20">
      <alignment horizontal="right" vertical="center" shrinkToFit="1"/>
    </xf>
    <xf numFmtId="0" fontId="42" fillId="0" borderId="0"/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4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5" fontId="208" fillId="0" borderId="0" applyFont="0" applyFill="0" applyBorder="0" applyAlignment="0" applyProtection="0"/>
    <xf numFmtId="0" fontId="18" fillId="0" borderId="0"/>
    <xf numFmtId="0" fontId="18" fillId="0" borderId="0"/>
  </cellStyleXfs>
  <cellXfs count="158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174" fontId="210" fillId="34" borderId="0" xfId="0" applyNumberFormat="1" applyFont="1" applyFill="1" applyBorder="1" applyAlignment="1">
      <alignment horizontal="right"/>
    </xf>
    <xf numFmtId="174" fontId="210" fillId="33" borderId="0" xfId="0" applyNumberFormat="1" applyFont="1" applyFill="1" applyAlignment="1">
      <alignment horizontal="right"/>
    </xf>
    <xf numFmtId="0" fontId="211" fillId="33" borderId="0" xfId="1" applyFont="1" applyFill="1" applyAlignment="1"/>
    <xf numFmtId="0" fontId="213" fillId="33" borderId="0" xfId="0" applyFont="1" applyFill="1"/>
    <xf numFmtId="0" fontId="210" fillId="33" borderId="0" xfId="1" applyFont="1" applyFill="1" applyBorder="1" applyAlignment="1"/>
    <xf numFmtId="172" fontId="210" fillId="34" borderId="0" xfId="28895" applyNumberFormat="1" applyFont="1" applyFill="1" applyBorder="1" applyAlignment="1">
      <alignment horizontal="right"/>
    </xf>
    <xf numFmtId="172" fontId="210" fillId="33" borderId="0" xfId="28895" applyNumberFormat="1" applyFont="1" applyFill="1" applyBorder="1" applyAlignment="1">
      <alignment horizontal="right"/>
    </xf>
    <xf numFmtId="0" fontId="214" fillId="33" borderId="0" xfId="1" applyFont="1" applyFill="1" applyBorder="1" applyAlignment="1">
      <alignment horizontal="right"/>
    </xf>
    <xf numFmtId="174" fontId="210" fillId="34" borderId="0" xfId="28895" applyNumberFormat="1" applyFont="1" applyFill="1" applyBorder="1" applyAlignment="1">
      <alignment horizontal="right"/>
    </xf>
    <xf numFmtId="174" fontId="210" fillId="33" borderId="0" xfId="28895" applyNumberFormat="1" applyFont="1" applyFill="1" applyBorder="1" applyAlignment="1">
      <alignment horizontal="right"/>
    </xf>
    <xf numFmtId="174" fontId="210" fillId="34" borderId="34" xfId="28895" applyNumberFormat="1" applyFont="1" applyFill="1" applyBorder="1" applyAlignment="1">
      <alignment horizontal="right"/>
    </xf>
    <xf numFmtId="0" fontId="214" fillId="33" borderId="0" xfId="1" applyFont="1" applyFill="1" applyBorder="1" applyAlignment="1"/>
    <xf numFmtId="174" fontId="214" fillId="33" borderId="0" xfId="28895" applyNumberFormat="1" applyFont="1" applyFill="1" applyBorder="1" applyAlignment="1">
      <alignment horizontal="right"/>
    </xf>
    <xf numFmtId="174" fontId="214" fillId="33" borderId="0" xfId="1" applyNumberFormat="1" applyFont="1" applyFill="1" applyBorder="1" applyAlignment="1">
      <alignment horizontal="right"/>
    </xf>
    <xf numFmtId="174" fontId="210" fillId="33" borderId="0" xfId="1" applyNumberFormat="1" applyFont="1" applyFill="1" applyBorder="1" applyAlignment="1">
      <alignment horizontal="right"/>
    </xf>
    <xf numFmtId="174" fontId="210" fillId="33" borderId="34" xfId="28895" applyNumberFormat="1" applyFont="1" applyFill="1" applyBorder="1" applyAlignment="1">
      <alignment horizontal="right"/>
    </xf>
    <xf numFmtId="174" fontId="214" fillId="34" borderId="69" xfId="28895" applyNumberFormat="1" applyFont="1" applyFill="1" applyBorder="1" applyAlignment="1">
      <alignment horizontal="right"/>
    </xf>
    <xf numFmtId="0" fontId="215" fillId="33" borderId="0" xfId="1" applyNumberFormat="1" applyFont="1" applyFill="1" applyBorder="1" applyAlignment="1"/>
    <xf numFmtId="0" fontId="213" fillId="33" borderId="0" xfId="0" applyFont="1" applyFill="1" applyBorder="1"/>
    <xf numFmtId="0" fontId="213" fillId="34" borderId="0" xfId="0" applyFont="1" applyFill="1" applyBorder="1"/>
    <xf numFmtId="174" fontId="210" fillId="34" borderId="0" xfId="1" applyNumberFormat="1" applyFont="1" applyFill="1" applyBorder="1" applyAlignment="1">
      <alignment horizontal="right"/>
    </xf>
    <xf numFmtId="0" fontId="214" fillId="33" borderId="0" xfId="1" applyFont="1" applyFill="1" applyBorder="1" applyAlignment="1">
      <alignment vertical="top" wrapText="1"/>
    </xf>
    <xf numFmtId="177" fontId="210" fillId="33" borderId="0" xfId="1" applyNumberFormat="1" applyFont="1" applyFill="1" applyBorder="1" applyAlignment="1">
      <alignment horizontal="right"/>
    </xf>
    <xf numFmtId="177" fontId="210" fillId="33" borderId="0" xfId="0" applyNumberFormat="1" applyFont="1" applyFill="1" applyBorder="1" applyAlignment="1">
      <alignment horizontal="right"/>
    </xf>
    <xf numFmtId="0" fontId="216" fillId="0" borderId="0" xfId="28895" applyFont="1" applyBorder="1"/>
    <xf numFmtId="0" fontId="216" fillId="33" borderId="0" xfId="28895" applyFont="1" applyFill="1" applyBorder="1"/>
    <xf numFmtId="0" fontId="214" fillId="34" borderId="34" xfId="28895" applyNumberFormat="1" applyFont="1" applyFill="1" applyBorder="1" applyAlignment="1">
      <alignment horizontal="right"/>
    </xf>
    <xf numFmtId="0" fontId="214" fillId="33" borderId="0" xfId="28895" applyNumberFormat="1" applyFont="1" applyFill="1" applyBorder="1" applyAlignment="1">
      <alignment horizontal="right"/>
    </xf>
    <xf numFmtId="0" fontId="214" fillId="33" borderId="34" xfId="28895" applyNumberFormat="1" applyFont="1" applyFill="1" applyBorder="1" applyAlignment="1">
      <alignment horizontal="right"/>
    </xf>
    <xf numFmtId="174" fontId="214" fillId="34" borderId="34" xfId="28895" applyNumberFormat="1" applyFont="1" applyFill="1" applyBorder="1" applyAlignment="1">
      <alignment horizontal="right"/>
    </xf>
    <xf numFmtId="174" fontId="214" fillId="33" borderId="34" xfId="1" applyNumberFormat="1" applyFont="1" applyFill="1" applyBorder="1" applyAlignment="1">
      <alignment horizontal="right"/>
    </xf>
    <xf numFmtId="356" fontId="210" fillId="33" borderId="0" xfId="0" applyNumberFormat="1" applyFont="1" applyFill="1" applyBorder="1" applyAlignment="1">
      <alignment horizontal="right"/>
    </xf>
    <xf numFmtId="177" fontId="210" fillId="34" borderId="0" xfId="0" applyNumberFormat="1" applyFont="1" applyFill="1" applyBorder="1" applyAlignment="1">
      <alignment horizontal="right"/>
    </xf>
    <xf numFmtId="0" fontId="217" fillId="33" borderId="34" xfId="1" applyFont="1" applyFill="1" applyBorder="1" applyAlignment="1"/>
    <xf numFmtId="0" fontId="218" fillId="33" borderId="0" xfId="1" applyFont="1" applyFill="1" applyBorder="1" applyAlignment="1"/>
    <xf numFmtId="0" fontId="218" fillId="33" borderId="0" xfId="3" applyFont="1" applyFill="1" applyBorder="1" applyAlignment="1"/>
    <xf numFmtId="0" fontId="212" fillId="33" borderId="0" xfId="1" applyFont="1" applyFill="1" applyAlignment="1">
      <alignment horizontal="left" wrapText="1"/>
    </xf>
    <xf numFmtId="0" fontId="219" fillId="33" borderId="0" xfId="0" applyFont="1" applyFill="1"/>
    <xf numFmtId="174" fontId="214" fillId="34" borderId="0" xfId="0" applyNumberFormat="1" applyFont="1" applyFill="1" applyBorder="1" applyAlignment="1">
      <alignment horizontal="right"/>
    </xf>
    <xf numFmtId="176" fontId="210" fillId="34" borderId="0" xfId="28895" applyNumberFormat="1" applyFont="1" applyFill="1" applyBorder="1" applyAlignment="1">
      <alignment horizontal="right"/>
    </xf>
    <xf numFmtId="0" fontId="214" fillId="34" borderId="0" xfId="0" applyNumberFormat="1" applyFont="1" applyFill="1" applyBorder="1" applyAlignment="1">
      <alignment horizontal="right"/>
    </xf>
    <xf numFmtId="0" fontId="214" fillId="33" borderId="0" xfId="1" applyFont="1" applyFill="1" applyAlignment="1">
      <alignment horizontal="right"/>
    </xf>
    <xf numFmtId="172" fontId="210" fillId="34" borderId="0" xfId="0" applyNumberFormat="1" applyFont="1" applyFill="1" applyBorder="1" applyAlignment="1">
      <alignment horizontal="right"/>
    </xf>
    <xf numFmtId="172" fontId="210" fillId="33" borderId="0" xfId="0" applyNumberFormat="1" applyFont="1" applyFill="1" applyBorder="1" applyAlignment="1">
      <alignment horizontal="right"/>
    </xf>
    <xf numFmtId="172" fontId="210" fillId="33" borderId="0" xfId="0" applyNumberFormat="1" applyFont="1" applyFill="1" applyAlignment="1">
      <alignment horizontal="right"/>
    </xf>
    <xf numFmtId="174" fontId="210" fillId="33" borderId="0" xfId="0" applyNumberFormat="1" applyFont="1" applyFill="1" applyBorder="1" applyAlignment="1">
      <alignment horizontal="right"/>
    </xf>
    <xf numFmtId="174" fontId="210" fillId="34" borderId="34" xfId="0" applyNumberFormat="1" applyFont="1" applyFill="1" applyBorder="1" applyAlignment="1">
      <alignment horizontal="right"/>
    </xf>
    <xf numFmtId="174" fontId="210" fillId="33" borderId="34" xfId="0" applyNumberFormat="1" applyFont="1" applyFill="1" applyBorder="1" applyAlignment="1">
      <alignment horizontal="right"/>
    </xf>
    <xf numFmtId="174" fontId="210" fillId="33" borderId="0" xfId="1" applyNumberFormat="1" applyFont="1" applyFill="1" applyAlignment="1">
      <alignment horizontal="right"/>
    </xf>
    <xf numFmtId="174" fontId="214" fillId="33" borderId="0" xfId="0" applyNumberFormat="1" applyFont="1" applyFill="1" applyAlignment="1">
      <alignment horizontal="right"/>
    </xf>
    <xf numFmtId="174" fontId="214" fillId="34" borderId="34" xfId="0" applyNumberFormat="1" applyFont="1" applyFill="1" applyBorder="1" applyAlignment="1">
      <alignment horizontal="right"/>
    </xf>
    <xf numFmtId="174" fontId="214" fillId="0" borderId="69" xfId="0" applyNumberFormat="1" applyFont="1" applyFill="1" applyBorder="1" applyAlignment="1">
      <alignment horizontal="right"/>
    </xf>
    <xf numFmtId="174" fontId="215" fillId="33" borderId="0" xfId="1" applyNumberFormat="1" applyFont="1" applyFill="1" applyBorder="1" applyAlignment="1">
      <alignment horizontal="right"/>
    </xf>
    <xf numFmtId="174" fontId="214" fillId="33" borderId="0" xfId="0" applyNumberFormat="1" applyFont="1" applyFill="1" applyBorder="1" applyAlignment="1">
      <alignment horizontal="right"/>
    </xf>
    <xf numFmtId="0" fontId="210" fillId="33" borderId="0" xfId="1" applyFont="1" applyFill="1" applyBorder="1" applyAlignment="1" applyProtection="1"/>
    <xf numFmtId="0" fontId="213" fillId="0" borderId="0" xfId="0" applyFont="1" applyBorder="1"/>
    <xf numFmtId="174" fontId="214" fillId="33" borderId="34" xfId="0" applyNumberFormat="1" applyFont="1" applyFill="1" applyBorder="1" applyAlignment="1">
      <alignment horizontal="right"/>
    </xf>
    <xf numFmtId="173" fontId="214" fillId="33" borderId="0" xfId="2" applyNumberFormat="1" applyFont="1" applyFill="1" applyBorder="1" applyAlignment="1">
      <alignment horizontal="right"/>
    </xf>
    <xf numFmtId="0" fontId="214" fillId="33" borderId="0" xfId="0" applyNumberFormat="1" applyFont="1" applyFill="1" applyBorder="1" applyAlignment="1">
      <alignment horizontal="right"/>
    </xf>
    <xf numFmtId="0" fontId="214" fillId="34" borderId="34" xfId="0" applyNumberFormat="1" applyFont="1" applyFill="1" applyBorder="1" applyAlignment="1">
      <alignment horizontal="right"/>
    </xf>
    <xf numFmtId="0" fontId="214" fillId="33" borderId="34" xfId="0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right"/>
    </xf>
    <xf numFmtId="0" fontId="211" fillId="33" borderId="0" xfId="1" applyFont="1" applyFill="1" applyBorder="1" applyAlignment="1"/>
    <xf numFmtId="0" fontId="215" fillId="33" borderId="0" xfId="1" applyFont="1" applyFill="1" applyBorder="1" applyAlignment="1"/>
    <xf numFmtId="0" fontId="213" fillId="33" borderId="10" xfId="0" applyFont="1" applyFill="1" applyBorder="1"/>
    <xf numFmtId="0" fontId="211" fillId="33" borderId="10" xfId="1" applyNumberFormat="1" applyFont="1" applyFill="1" applyBorder="1" applyAlignment="1"/>
    <xf numFmtId="174" fontId="214" fillId="34" borderId="69" xfId="0" applyNumberFormat="1" applyFont="1" applyFill="1" applyBorder="1" applyAlignment="1">
      <alignment horizontal="right"/>
    </xf>
    <xf numFmtId="174" fontId="214" fillId="33" borderId="69" xfId="0" applyNumberFormat="1" applyFont="1" applyFill="1" applyBorder="1" applyAlignment="1">
      <alignment horizontal="right"/>
    </xf>
    <xf numFmtId="175" fontId="215" fillId="33" borderId="0" xfId="1" applyNumberFormat="1" applyFont="1" applyFill="1" applyBorder="1" applyAlignment="1"/>
    <xf numFmtId="0" fontId="220" fillId="33" borderId="0" xfId="1" applyNumberFormat="1" applyFont="1" applyFill="1" applyBorder="1" applyAlignment="1">
      <alignment wrapText="1"/>
    </xf>
    <xf numFmtId="0" fontId="220" fillId="33" borderId="0" xfId="1" applyNumberFormat="1" applyFont="1" applyFill="1" applyBorder="1" applyAlignment="1"/>
    <xf numFmtId="0" fontId="211" fillId="33" borderId="0" xfId="1" applyNumberFormat="1" applyFont="1" applyFill="1" applyBorder="1" applyAlignment="1"/>
    <xf numFmtId="0" fontId="218" fillId="33" borderId="0" xfId="1" applyNumberFormat="1" applyFont="1" applyFill="1" applyBorder="1" applyAlignment="1"/>
    <xf numFmtId="0" fontId="209" fillId="33" borderId="0" xfId="0" applyFont="1" applyFill="1" applyBorder="1"/>
    <xf numFmtId="0" fontId="210" fillId="33" borderId="0" xfId="0" applyFont="1" applyFill="1"/>
    <xf numFmtId="0" fontId="210" fillId="33" borderId="0" xfId="0" applyFont="1" applyFill="1" applyBorder="1"/>
    <xf numFmtId="0" fontId="214" fillId="35" borderId="0" xfId="30992" applyFont="1" applyFill="1" applyBorder="1" applyAlignment="1">
      <alignment horizontal="left"/>
    </xf>
    <xf numFmtId="0" fontId="214" fillId="34" borderId="0" xfId="1" applyFont="1" applyFill="1" applyBorder="1" applyAlignment="1">
      <alignment horizontal="right"/>
    </xf>
    <xf numFmtId="0" fontId="214" fillId="35" borderId="34" xfId="30992" applyFont="1" applyFill="1" applyBorder="1" applyAlignment="1">
      <alignment horizontal="left"/>
    </xf>
    <xf numFmtId="0" fontId="215" fillId="33" borderId="0" xfId="30992" applyFont="1" applyFill="1" applyAlignment="1">
      <alignment horizontal="left"/>
    </xf>
    <xf numFmtId="174" fontId="210" fillId="34" borderId="0" xfId="0" applyNumberFormat="1" applyFont="1" applyFill="1" applyAlignment="1">
      <alignment horizontal="right"/>
    </xf>
    <xf numFmtId="174" fontId="210" fillId="34" borderId="0" xfId="30992" applyNumberFormat="1" applyFont="1" applyFill="1" applyAlignment="1">
      <alignment horizontal="right"/>
    </xf>
    <xf numFmtId="174" fontId="210" fillId="127" borderId="0" xfId="30992" applyNumberFormat="1" applyFont="1" applyFill="1" applyAlignment="1">
      <alignment horizontal="right"/>
    </xf>
    <xf numFmtId="174" fontId="210" fillId="127" borderId="0" xfId="0" applyNumberFormat="1" applyFont="1" applyFill="1" applyBorder="1" applyAlignment="1">
      <alignment horizontal="right"/>
    </xf>
    <xf numFmtId="0" fontId="211" fillId="33" borderId="0" xfId="30992" applyFont="1" applyFill="1" applyBorder="1" applyAlignment="1">
      <alignment horizontal="left"/>
    </xf>
    <xf numFmtId="174" fontId="214" fillId="33" borderId="0" xfId="30992" applyNumberFormat="1" applyFont="1" applyFill="1" applyBorder="1" applyAlignment="1">
      <alignment horizontal="right"/>
    </xf>
    <xf numFmtId="174" fontId="210" fillId="33" borderId="0" xfId="30992" applyNumberFormat="1" applyFont="1" applyFill="1" applyAlignment="1">
      <alignment horizontal="right"/>
    </xf>
    <xf numFmtId="0" fontId="214" fillId="33" borderId="0" xfId="0" applyFont="1" applyFill="1"/>
    <xf numFmtId="0" fontId="215" fillId="33" borderId="0" xfId="30992" applyFont="1" applyFill="1" applyBorder="1" applyAlignment="1">
      <alignment horizontal="left"/>
    </xf>
    <xf numFmtId="0" fontId="214" fillId="33" borderId="0" xfId="30992" applyFont="1" applyFill="1" applyBorder="1" applyAlignment="1"/>
    <xf numFmtId="0" fontId="210" fillId="35" borderId="0" xfId="30992" applyFont="1" applyFill="1" applyBorder="1" applyAlignment="1"/>
    <xf numFmtId="0" fontId="214" fillId="35" borderId="0" xfId="30992" applyFont="1" applyFill="1" applyBorder="1" applyAlignment="1"/>
    <xf numFmtId="174" fontId="210" fillId="33" borderId="0" xfId="30992" applyNumberFormat="1" applyFont="1" applyFill="1" applyBorder="1" applyAlignment="1">
      <alignment horizontal="right"/>
    </xf>
    <xf numFmtId="0" fontId="212" fillId="33" borderId="0" xfId="1" applyFont="1" applyFill="1" applyBorder="1" applyAlignment="1">
      <alignment horizontal="left" wrapText="1"/>
    </xf>
    <xf numFmtId="174" fontId="210" fillId="127" borderId="69" xfId="0" applyNumberFormat="1" applyFont="1" applyFill="1" applyBorder="1" applyAlignment="1">
      <alignment horizontal="right"/>
    </xf>
    <xf numFmtId="0" fontId="221" fillId="33" borderId="0" xfId="31292" applyFont="1" applyFill="1" applyBorder="1"/>
    <xf numFmtId="0" fontId="222" fillId="35" borderId="0" xfId="31292" applyFont="1" applyFill="1" applyBorder="1"/>
    <xf numFmtId="0" fontId="218" fillId="33" borderId="0" xfId="30992" applyFont="1" applyFill="1" applyBorder="1" applyAlignment="1"/>
    <xf numFmtId="0" fontId="218" fillId="35" borderId="0" xfId="30992" applyFont="1" applyFill="1" applyBorder="1" applyAlignment="1"/>
    <xf numFmtId="0" fontId="218" fillId="33" borderId="0" xfId="30992" applyFont="1" applyFill="1" applyBorder="1" applyAlignment="1">
      <alignment horizontal="left"/>
    </xf>
    <xf numFmtId="174" fontId="210" fillId="33" borderId="69" xfId="0" applyNumberFormat="1" applyFont="1" applyFill="1" applyBorder="1" applyAlignment="1">
      <alignment horizontal="right"/>
    </xf>
    <xf numFmtId="0" fontId="218" fillId="33" borderId="0" xfId="31292" applyFont="1" applyFill="1" applyBorder="1"/>
    <xf numFmtId="174" fontId="209" fillId="33" borderId="0" xfId="0" applyNumberFormat="1" applyFont="1" applyFill="1"/>
    <xf numFmtId="0" fontId="211" fillId="34" borderId="0" xfId="1" applyFont="1" applyFill="1" applyBorder="1" applyAlignment="1">
      <alignment horizontal="right"/>
    </xf>
    <xf numFmtId="0" fontId="211" fillId="33" borderId="0" xfId="1" applyFont="1" applyFill="1" applyBorder="1" applyAlignment="1">
      <alignment horizontal="right"/>
    </xf>
    <xf numFmtId="0" fontId="214" fillId="34" borderId="0" xfId="28895" applyNumberFormat="1" applyFont="1" applyFill="1" applyBorder="1" applyAlignment="1">
      <alignment horizontal="right"/>
    </xf>
    <xf numFmtId="174" fontId="214" fillId="33" borderId="69" xfId="28895" applyNumberFormat="1" applyFont="1" applyFill="1" applyBorder="1" applyAlignment="1">
      <alignment horizontal="right"/>
    </xf>
    <xf numFmtId="176" fontId="210" fillId="33" borderId="0" xfId="28895" applyNumberFormat="1" applyFont="1" applyFill="1" applyBorder="1" applyAlignment="1">
      <alignment horizontal="right"/>
    </xf>
    <xf numFmtId="174" fontId="214" fillId="33" borderId="34" xfId="28895" applyNumberFormat="1" applyFont="1" applyFill="1" applyBorder="1" applyAlignment="1">
      <alignment horizontal="right"/>
    </xf>
    <xf numFmtId="0" fontId="212" fillId="33" borderId="0" xfId="1" applyFont="1" applyFill="1" applyAlignment="1">
      <alignment horizontal="left" wrapText="1"/>
    </xf>
    <xf numFmtId="0" fontId="212" fillId="33" borderId="0" xfId="1" applyFont="1" applyFill="1" applyAlignment="1">
      <alignment horizontal="left" wrapText="1"/>
    </xf>
    <xf numFmtId="0" fontId="210" fillId="33" borderId="0" xfId="0" applyFont="1" applyFill="1" applyAlignment="1">
      <alignment horizontal="left" wrapText="1"/>
    </xf>
    <xf numFmtId="0" fontId="223" fillId="33" borderId="0" xfId="1" applyFont="1" applyFill="1" applyAlignment="1"/>
    <xf numFmtId="0" fontId="214" fillId="35" borderId="0" xfId="1" applyFont="1" applyFill="1" applyBorder="1" applyAlignment="1">
      <alignment horizontal="left"/>
    </xf>
    <xf numFmtId="0" fontId="214" fillId="33" borderId="0" xfId="1" applyFont="1" applyFill="1" applyBorder="1" applyAlignment="1">
      <alignment horizontal="left"/>
    </xf>
    <xf numFmtId="0" fontId="214" fillId="35" borderId="34" xfId="1" applyFont="1" applyFill="1" applyBorder="1" applyAlignment="1">
      <alignment horizontal="left"/>
    </xf>
    <xf numFmtId="174" fontId="215" fillId="33" borderId="0" xfId="1" applyNumberFormat="1" applyFont="1" applyFill="1" applyAlignment="1">
      <alignment horizontal="left"/>
    </xf>
    <xf numFmtId="174" fontId="215" fillId="33" borderId="0" xfId="1" applyNumberFormat="1" applyFont="1" applyFill="1" applyBorder="1" applyAlignment="1">
      <alignment horizontal="left"/>
    </xf>
    <xf numFmtId="0" fontId="215" fillId="33" borderId="0" xfId="1" applyFont="1" applyFill="1" applyBorder="1" applyAlignment="1">
      <alignment horizontal="left"/>
    </xf>
    <xf numFmtId="174" fontId="218" fillId="33" borderId="0" xfId="1" applyNumberFormat="1" applyFont="1" applyFill="1" applyBorder="1" applyAlignment="1"/>
    <xf numFmtId="174" fontId="214" fillId="33" borderId="0" xfId="1" applyNumberFormat="1" applyFont="1" applyFill="1" applyBorder="1" applyAlignment="1"/>
    <xf numFmtId="174" fontId="210" fillId="35" borderId="0" xfId="1" applyNumberFormat="1" applyFont="1" applyFill="1" applyBorder="1" applyAlignment="1"/>
    <xf numFmtId="174" fontId="210" fillId="34" borderId="0" xfId="1" applyNumberFormat="1" applyFont="1" applyFill="1" applyAlignment="1">
      <alignment horizontal="right"/>
    </xf>
    <xf numFmtId="174" fontId="210" fillId="33" borderId="0" xfId="1" applyNumberFormat="1" applyFont="1" applyFill="1" applyBorder="1" applyAlignment="1"/>
    <xf numFmtId="0" fontId="210" fillId="35" borderId="0" xfId="1" applyFont="1" applyFill="1" applyBorder="1" applyAlignment="1"/>
    <xf numFmtId="164" fontId="210" fillId="33" borderId="0" xfId="0" applyNumberFormat="1" applyFont="1" applyFill="1"/>
    <xf numFmtId="174" fontId="218" fillId="35" borderId="0" xfId="1" applyNumberFormat="1" applyFont="1" applyFill="1" applyBorder="1" applyAlignment="1"/>
    <xf numFmtId="174" fontId="214" fillId="35" borderId="0" xfId="1" applyNumberFormat="1" applyFont="1" applyFill="1" applyBorder="1" applyAlignment="1"/>
    <xf numFmtId="0" fontId="214" fillId="35" borderId="0" xfId="1" applyFont="1" applyFill="1" applyBorder="1" applyAlignment="1"/>
    <xf numFmtId="174" fontId="218" fillId="33" borderId="0" xfId="1" applyNumberFormat="1" applyFont="1" applyFill="1" applyBorder="1" applyAlignment="1">
      <alignment horizontal="left"/>
    </xf>
    <xf numFmtId="174" fontId="211" fillId="33" borderId="0" xfId="1" applyNumberFormat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174" fontId="210" fillId="33" borderId="0" xfId="0" applyNumberFormat="1" applyFont="1" applyFill="1"/>
    <xf numFmtId="174" fontId="210" fillId="33" borderId="0" xfId="0" applyNumberFormat="1" applyFont="1" applyFill="1" applyBorder="1"/>
    <xf numFmtId="174" fontId="223" fillId="33" borderId="0" xfId="1" applyNumberFormat="1" applyFont="1" applyFill="1" applyAlignment="1"/>
    <xf numFmtId="174" fontId="212" fillId="33" borderId="0" xfId="1" applyNumberFormat="1" applyFont="1" applyFill="1" applyAlignment="1">
      <alignment horizontal="left" wrapText="1"/>
    </xf>
    <xf numFmtId="174" fontId="214" fillId="33" borderId="0" xfId="0" applyNumberFormat="1" applyFont="1" applyFill="1"/>
    <xf numFmtId="174" fontId="214" fillId="35" borderId="0" xfId="1" applyNumberFormat="1" applyFont="1" applyFill="1" applyBorder="1" applyAlignment="1">
      <alignment horizontal="left"/>
    </xf>
    <xf numFmtId="174" fontId="214" fillId="35" borderId="34" xfId="1" applyNumberFormat="1" applyFont="1" applyFill="1" applyBorder="1" applyAlignment="1">
      <alignment horizontal="left"/>
    </xf>
    <xf numFmtId="174" fontId="218" fillId="33" borderId="0" xfId="31292" applyNumberFormat="1" applyFont="1" applyFill="1" applyBorder="1"/>
    <xf numFmtId="174" fontId="221" fillId="33" borderId="0" xfId="31292" applyNumberFormat="1" applyFont="1" applyFill="1" applyBorder="1"/>
    <xf numFmtId="174" fontId="222" fillId="35" borderId="0" xfId="31292" applyNumberFormat="1" applyFont="1" applyFill="1" applyBorder="1"/>
    <xf numFmtId="174" fontId="222" fillId="33" borderId="0" xfId="31292" applyNumberFormat="1" applyFont="1" applyFill="1" applyBorder="1"/>
    <xf numFmtId="357" fontId="210" fillId="33" borderId="0" xfId="0" applyNumberFormat="1" applyFont="1" applyFill="1"/>
    <xf numFmtId="164" fontId="210" fillId="33" borderId="0" xfId="0" applyNumberFormat="1" applyFont="1" applyFill="1" applyAlignment="1">
      <alignment horizontal="left" wrapText="1"/>
    </xf>
    <xf numFmtId="0" fontId="223" fillId="33" borderId="0" xfId="1" applyFont="1" applyFill="1" applyBorder="1" applyAlignment="1"/>
    <xf numFmtId="174" fontId="223" fillId="33" borderId="0" xfId="1" applyNumberFormat="1" applyFont="1" applyFill="1" applyBorder="1" applyAlignment="1"/>
    <xf numFmtId="357" fontId="210" fillId="33" borderId="0" xfId="0" applyNumberFormat="1" applyFont="1" applyFill="1" applyBorder="1"/>
    <xf numFmtId="174" fontId="210" fillId="0" borderId="0" xfId="28895" applyNumberFormat="1" applyFont="1" applyFill="1" applyBorder="1" applyAlignment="1">
      <alignment horizontal="right"/>
    </xf>
    <xf numFmtId="174" fontId="214" fillId="0" borderId="0" xfId="0" applyNumberFormat="1" applyFont="1" applyFill="1" applyBorder="1" applyAlignment="1">
      <alignment horizontal="right"/>
    </xf>
    <xf numFmtId="174" fontId="215" fillId="34" borderId="0" xfId="0" applyNumberFormat="1" applyFont="1" applyFill="1" applyAlignment="1">
      <alignment horizontal="right"/>
    </xf>
    <xf numFmtId="0" fontId="212" fillId="33" borderId="0" xfId="1" applyFont="1" applyFill="1" applyAlignment="1">
      <alignment horizontal="left" wrapText="1"/>
    </xf>
    <xf numFmtId="0" fontId="212" fillId="33" borderId="0" xfId="1" applyFont="1" applyFill="1" applyBorder="1" applyAlignment="1">
      <alignment horizontal="left" wrapText="1"/>
    </xf>
    <xf numFmtId="0" fontId="210" fillId="33" borderId="0" xfId="0" applyFont="1" applyFill="1" applyAlignment="1">
      <alignment horizontal="left" wrapText="1"/>
    </xf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étaire_2006 V2 déc" xfId="28700"/>
    <cellStyle name="Monetario" xfId="28701"/>
    <cellStyle name="Monetario0" xfId="28702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-CorpControl/Actual/2017/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6" zoomScaleNormal="100" workbookViewId="0">
      <selection activeCell="F42" sqref="F42:F44"/>
    </sheetView>
  </sheetViews>
  <sheetFormatPr defaultColWidth="9.140625" defaultRowHeight="12.75"/>
  <cols>
    <col min="1" max="1" width="65.7109375" style="1" customWidth="1"/>
    <col min="2" max="2" width="8.7109375" style="1" customWidth="1"/>
    <col min="3" max="3" width="1.85546875" style="1" customWidth="1"/>
    <col min="4" max="4" width="9.140625" style="1"/>
    <col min="5" max="5" width="1.5703125" style="1" customWidth="1"/>
    <col min="6" max="6" width="8.7109375" style="1" customWidth="1"/>
    <col min="7" max="7" width="1.85546875" style="1" customWidth="1"/>
    <col min="8" max="16384" width="9.140625" style="1"/>
  </cols>
  <sheetData>
    <row r="1" spans="1:8" ht="27.75" customHeight="1">
      <c r="A1" s="155" t="s">
        <v>4</v>
      </c>
      <c r="B1" s="155"/>
      <c r="C1" s="155"/>
      <c r="D1" s="155"/>
      <c r="E1" s="155"/>
      <c r="F1" s="155"/>
      <c r="G1" s="155"/>
      <c r="H1" s="155"/>
    </row>
    <row r="2" spans="1:8">
      <c r="A2" s="2"/>
      <c r="B2" s="2"/>
      <c r="C2" s="2"/>
      <c r="D2" s="2"/>
      <c r="E2" s="2"/>
      <c r="F2" s="2"/>
      <c r="G2" s="2"/>
      <c r="H2" s="2"/>
    </row>
    <row r="3" spans="1:8" ht="13.15" customHeight="1">
      <c r="A3" s="2"/>
      <c r="B3" s="109" t="s">
        <v>116</v>
      </c>
      <c r="C3" s="2"/>
      <c r="D3" s="31" t="s">
        <v>116</v>
      </c>
      <c r="E3" s="2"/>
      <c r="F3" s="109" t="s">
        <v>9</v>
      </c>
      <c r="G3" s="2"/>
      <c r="H3" s="31" t="s">
        <v>9</v>
      </c>
    </row>
    <row r="4" spans="1:8" ht="13.15" customHeight="1">
      <c r="A4" s="37" t="s">
        <v>0</v>
      </c>
      <c r="B4" s="30">
        <v>2021</v>
      </c>
      <c r="C4" s="31"/>
      <c r="D4" s="32">
        <v>2020</v>
      </c>
      <c r="E4" s="7"/>
      <c r="F4" s="30">
        <v>2021</v>
      </c>
      <c r="G4" s="31"/>
      <c r="H4" s="32">
        <v>2020</v>
      </c>
    </row>
    <row r="5" spans="1:8">
      <c r="A5" s="8"/>
      <c r="B5" s="9"/>
      <c r="C5" s="10"/>
      <c r="D5" s="10"/>
      <c r="E5" s="7"/>
      <c r="F5" s="9"/>
      <c r="G5" s="10"/>
      <c r="H5" s="10"/>
    </row>
    <row r="6" spans="1:8">
      <c r="A6" s="8" t="s">
        <v>10</v>
      </c>
      <c r="B6" s="12">
        <v>331.9</v>
      </c>
      <c r="C6" s="13"/>
      <c r="D6" s="13">
        <v>287.2</v>
      </c>
      <c r="E6" s="7"/>
      <c r="F6" s="12">
        <v>993.4</v>
      </c>
      <c r="G6" s="13"/>
      <c r="H6" s="13">
        <v>894.5</v>
      </c>
    </row>
    <row r="7" spans="1:8">
      <c r="A7" s="8" t="s">
        <v>11</v>
      </c>
      <c r="B7" s="12">
        <v>-209</v>
      </c>
      <c r="C7" s="13"/>
      <c r="D7" s="13">
        <v>-174.7</v>
      </c>
      <c r="E7" s="7"/>
      <c r="F7" s="12">
        <v>-631.20000000000005</v>
      </c>
      <c r="G7" s="13"/>
      <c r="H7" s="13">
        <v>-560.5</v>
      </c>
    </row>
    <row r="8" spans="1:8">
      <c r="A8" s="38" t="s">
        <v>12</v>
      </c>
      <c r="B8" s="20">
        <f>+B6+B7</f>
        <v>122.89999999999998</v>
      </c>
      <c r="C8" s="16"/>
      <c r="D8" s="110">
        <f>+D6+D7</f>
        <v>112.5</v>
      </c>
      <c r="E8" s="7"/>
      <c r="F8" s="20">
        <f>+F6+F7</f>
        <v>362.19999999999993</v>
      </c>
      <c r="G8" s="16"/>
      <c r="H8" s="110">
        <f>+H6+H7</f>
        <v>334</v>
      </c>
    </row>
    <row r="9" spans="1:8">
      <c r="A9" s="8"/>
      <c r="B9" s="12"/>
      <c r="C9" s="13"/>
      <c r="D9" s="13"/>
      <c r="E9" s="7"/>
      <c r="F9" s="12"/>
      <c r="G9" s="13"/>
      <c r="H9" s="13"/>
    </row>
    <row r="10" spans="1:8">
      <c r="A10" s="8" t="s">
        <v>13</v>
      </c>
      <c r="B10" s="12">
        <v>-47.2</v>
      </c>
      <c r="C10" s="13"/>
      <c r="D10" s="13">
        <v>-32.799999999999997</v>
      </c>
      <c r="E10" s="7"/>
      <c r="F10" s="12">
        <v>-132.1</v>
      </c>
      <c r="G10" s="13"/>
      <c r="H10" s="13">
        <v>-109.4</v>
      </c>
    </row>
    <row r="11" spans="1:8">
      <c r="A11" s="8" t="s">
        <v>14</v>
      </c>
      <c r="B11" s="12">
        <v>-22.9</v>
      </c>
      <c r="C11" s="13"/>
      <c r="D11" s="13">
        <v>-21.4</v>
      </c>
      <c r="E11" s="7"/>
      <c r="F11" s="12">
        <v>-70.2</v>
      </c>
      <c r="G11" s="13"/>
      <c r="H11" s="13">
        <v>-64.099999999999994</v>
      </c>
    </row>
    <row r="12" spans="1:8">
      <c r="A12" s="8" t="s">
        <v>15</v>
      </c>
      <c r="B12" s="12">
        <v>-21.4</v>
      </c>
      <c r="C12" s="13"/>
      <c r="D12" s="13">
        <v>-16.899999999999999</v>
      </c>
      <c r="E12" s="7"/>
      <c r="F12" s="12">
        <v>-65.400000000000006</v>
      </c>
      <c r="G12" s="13"/>
      <c r="H12" s="13">
        <v>-53.9</v>
      </c>
    </row>
    <row r="13" spans="1:8">
      <c r="A13" s="39" t="s">
        <v>16</v>
      </c>
      <c r="B13" s="20">
        <f>SUM(B10:B12)+B8</f>
        <v>31.399999999999977</v>
      </c>
      <c r="C13" s="16"/>
      <c r="D13" s="110">
        <f>SUM(D10:D12)+D8</f>
        <v>41.400000000000006</v>
      </c>
      <c r="E13" s="7"/>
      <c r="F13" s="20">
        <f>SUM(F10:F12)+F8</f>
        <v>94.499999999999886</v>
      </c>
      <c r="G13" s="16"/>
      <c r="H13" s="110">
        <f>SUM(H10:H12)+H8</f>
        <v>106.6</v>
      </c>
    </row>
    <row r="14" spans="1:8">
      <c r="A14" s="8"/>
      <c r="B14" s="12"/>
      <c r="C14" s="13"/>
      <c r="D14" s="13"/>
      <c r="E14" s="7"/>
      <c r="F14" s="12"/>
      <c r="G14" s="13"/>
      <c r="H14" s="13"/>
    </row>
    <row r="15" spans="1:8">
      <c r="A15" s="8" t="s">
        <v>17</v>
      </c>
      <c r="B15" s="12">
        <v>-2.2000000000000002</v>
      </c>
      <c r="C15" s="13"/>
      <c r="D15" s="13">
        <v>-3.2</v>
      </c>
      <c r="E15" s="7"/>
      <c r="F15" s="12">
        <v>-8.6999999999999993</v>
      </c>
      <c r="G15" s="13"/>
      <c r="H15" s="13">
        <v>-13.7</v>
      </c>
    </row>
    <row r="16" spans="1:8">
      <c r="A16" s="8" t="s">
        <v>18</v>
      </c>
      <c r="B16" s="12">
        <v>0.1</v>
      </c>
      <c r="C16" s="13"/>
      <c r="D16" s="13">
        <v>1.0000000000010001E-5</v>
      </c>
      <c r="E16" s="7"/>
      <c r="F16" s="12">
        <v>0.3</v>
      </c>
      <c r="G16" s="13"/>
      <c r="H16" s="13">
        <v>0.20001000000000002</v>
      </c>
    </row>
    <row r="17" spans="1:8">
      <c r="A17" s="38" t="s">
        <v>19</v>
      </c>
      <c r="B17" s="20">
        <f>+B15+B16</f>
        <v>-2.1</v>
      </c>
      <c r="C17" s="13"/>
      <c r="D17" s="110">
        <f>+D15+D16</f>
        <v>-3.1999900000000001</v>
      </c>
      <c r="E17" s="7"/>
      <c r="F17" s="20">
        <f>+F15+F16</f>
        <v>-8.3999999999999986</v>
      </c>
      <c r="G17" s="13"/>
      <c r="H17" s="110">
        <f>+H15+H16</f>
        <v>-13.499989999999999</v>
      </c>
    </row>
    <row r="18" spans="1:8">
      <c r="A18" s="8"/>
      <c r="B18" s="12"/>
      <c r="C18" s="13"/>
      <c r="D18" s="13"/>
      <c r="E18" s="7"/>
      <c r="F18" s="12"/>
      <c r="G18" s="13"/>
      <c r="H18" s="13"/>
    </row>
    <row r="19" spans="1:8">
      <c r="A19" s="8" t="s">
        <v>20</v>
      </c>
      <c r="B19" s="14">
        <v>9.9999999999999995E-7</v>
      </c>
      <c r="C19" s="13"/>
      <c r="D19" s="19">
        <v>-0.1</v>
      </c>
      <c r="E19" s="7"/>
      <c r="F19" s="14">
        <v>-0.5</v>
      </c>
      <c r="G19" s="13"/>
      <c r="H19" s="19">
        <v>1E-4</v>
      </c>
    </row>
    <row r="20" spans="1:8">
      <c r="A20" s="38" t="s">
        <v>21</v>
      </c>
      <c r="B20" s="33">
        <v>29.3</v>
      </c>
      <c r="C20" s="16"/>
      <c r="D20" s="112">
        <v>38.1</v>
      </c>
      <c r="E20" s="7"/>
      <c r="F20" s="33">
        <v>85.6</v>
      </c>
      <c r="G20" s="16"/>
      <c r="H20" s="112">
        <v>93.1</v>
      </c>
    </row>
    <row r="21" spans="1:8">
      <c r="A21" s="8"/>
      <c r="B21" s="12"/>
      <c r="C21" s="13"/>
      <c r="D21" s="13"/>
      <c r="E21" s="7"/>
      <c r="F21" s="12"/>
      <c r="G21" s="13"/>
      <c r="H21" s="13"/>
    </row>
    <row r="22" spans="1:8">
      <c r="A22" s="8" t="s">
        <v>22</v>
      </c>
      <c r="B22" s="14">
        <v>-6.1</v>
      </c>
      <c r="C22" s="13"/>
      <c r="D22" s="19">
        <v>-8.6999999999999993</v>
      </c>
      <c r="E22" s="7"/>
      <c r="F22" s="14">
        <v>-17.899999999999999</v>
      </c>
      <c r="G22" s="13"/>
      <c r="H22" s="19">
        <v>-19.600000000000001</v>
      </c>
    </row>
    <row r="23" spans="1:8">
      <c r="A23" s="38" t="s">
        <v>23</v>
      </c>
      <c r="B23" s="20">
        <v>23.2</v>
      </c>
      <c r="C23" s="16"/>
      <c r="D23" s="110">
        <f>+D20+D22</f>
        <v>29.400000000000002</v>
      </c>
      <c r="E23" s="7"/>
      <c r="F23" s="20">
        <v>67.7</v>
      </c>
      <c r="G23" s="16"/>
      <c r="H23" s="110">
        <v>73.5</v>
      </c>
    </row>
    <row r="24" spans="1:8">
      <c r="A24" s="8"/>
      <c r="B24" s="4"/>
      <c r="C24" s="18"/>
      <c r="D24" s="49"/>
      <c r="E24" s="7"/>
      <c r="F24" s="4"/>
      <c r="G24" s="18"/>
      <c r="H24" s="49"/>
    </row>
    <row r="25" spans="1:8">
      <c r="A25" s="21" t="s">
        <v>24</v>
      </c>
      <c r="B25" s="4"/>
      <c r="C25" s="18"/>
      <c r="D25" s="49"/>
      <c r="E25" s="7"/>
      <c r="F25" s="4"/>
      <c r="G25" s="18"/>
      <c r="H25" s="49"/>
    </row>
    <row r="26" spans="1:8">
      <c r="A26" s="8" t="s">
        <v>25</v>
      </c>
      <c r="B26" s="4">
        <v>23.4</v>
      </c>
      <c r="C26" s="18"/>
      <c r="D26" s="49">
        <v>29.4</v>
      </c>
      <c r="E26" s="7"/>
      <c r="F26" s="4">
        <v>68.2</v>
      </c>
      <c r="G26" s="18"/>
      <c r="H26" s="49">
        <v>73.400000000000006</v>
      </c>
    </row>
    <row r="27" spans="1:8">
      <c r="A27" s="8" t="s">
        <v>26</v>
      </c>
      <c r="B27" s="43">
        <v>-0.2</v>
      </c>
      <c r="C27" s="35"/>
      <c r="D27" s="49">
        <v>1.0000000000000001E-5</v>
      </c>
      <c r="E27" s="7"/>
      <c r="F27" s="43">
        <v>-0.5</v>
      </c>
      <c r="G27" s="35"/>
      <c r="H27" s="49">
        <v>0.1</v>
      </c>
    </row>
    <row r="28" spans="1:8">
      <c r="A28" s="22"/>
      <c r="B28" s="23"/>
      <c r="C28" s="22"/>
      <c r="D28" s="22"/>
      <c r="E28" s="7"/>
      <c r="F28" s="23"/>
      <c r="G28" s="22"/>
      <c r="H28" s="22"/>
    </row>
    <row r="29" spans="1:8">
      <c r="A29" s="15"/>
      <c r="B29" s="24"/>
      <c r="C29" s="18"/>
      <c r="D29" s="18"/>
      <c r="E29" s="7"/>
      <c r="F29" s="24"/>
      <c r="G29" s="18"/>
      <c r="H29" s="18"/>
    </row>
    <row r="30" spans="1:8" ht="22.5">
      <c r="A30" s="25" t="s">
        <v>27</v>
      </c>
      <c r="B30" s="24"/>
      <c r="C30" s="25"/>
      <c r="D30" s="18"/>
      <c r="E30" s="7"/>
      <c r="F30" s="24"/>
      <c r="G30" s="25"/>
      <c r="H30" s="18"/>
    </row>
    <row r="31" spans="1:8">
      <c r="A31" s="8" t="s">
        <v>28</v>
      </c>
      <c r="B31" s="36">
        <v>3.1</v>
      </c>
      <c r="C31" s="26"/>
      <c r="D31" s="27">
        <v>3.93</v>
      </c>
      <c r="E31" s="7"/>
      <c r="F31" s="36">
        <v>9.0500000000000007</v>
      </c>
      <c r="G31" s="26"/>
      <c r="H31" s="27">
        <v>9.75</v>
      </c>
    </row>
    <row r="32" spans="1:8" ht="12.75" customHeight="1">
      <c r="A32" s="8" t="s">
        <v>29</v>
      </c>
      <c r="B32" s="36">
        <v>3.08</v>
      </c>
      <c r="C32" s="27"/>
      <c r="D32" s="27">
        <v>3.9</v>
      </c>
      <c r="E32" s="7"/>
      <c r="F32" s="36">
        <v>8.9700000000000006</v>
      </c>
      <c r="G32" s="27"/>
      <c r="H32" s="27">
        <v>9.68</v>
      </c>
    </row>
    <row r="33" spans="1:8" ht="15">
      <c r="A33" s="29"/>
      <c r="B33" s="29"/>
      <c r="C33" s="29"/>
      <c r="D33" s="29"/>
      <c r="E33" s="7"/>
      <c r="F33" s="29"/>
      <c r="G33" s="29"/>
      <c r="H33" s="29"/>
    </row>
    <row r="34" spans="1:8" ht="15">
      <c r="A34" s="28"/>
      <c r="B34" s="29"/>
      <c r="C34" s="29"/>
      <c r="D34" s="29"/>
      <c r="E34" s="7"/>
      <c r="F34" s="29"/>
      <c r="G34" s="29"/>
      <c r="H34" s="29"/>
    </row>
    <row r="35" spans="1:8" ht="55.15" customHeight="1">
      <c r="A35" s="155" t="s">
        <v>6</v>
      </c>
      <c r="B35" s="155"/>
      <c r="C35" s="155"/>
      <c r="D35" s="155"/>
      <c r="E35" s="155"/>
      <c r="F35" s="155"/>
      <c r="G35" s="155"/>
      <c r="H35" s="155"/>
    </row>
    <row r="36" spans="1:8" ht="13.15" customHeight="1">
      <c r="A36" s="40"/>
      <c r="B36" s="109" t="str">
        <f>+B3</f>
        <v>Q3</v>
      </c>
      <c r="C36" s="113"/>
      <c r="D36" s="31" t="str">
        <f>+D3</f>
        <v>Q3</v>
      </c>
      <c r="E36" s="113"/>
      <c r="F36" s="109" t="str">
        <f>+F3</f>
        <v>YTD</v>
      </c>
      <c r="G36" s="40"/>
      <c r="H36" s="31" t="str">
        <f>+H3</f>
        <v>YTD</v>
      </c>
    </row>
    <row r="37" spans="1:8" ht="13.15" customHeight="1">
      <c r="A37" s="37" t="s">
        <v>30</v>
      </c>
      <c r="B37" s="30">
        <f>+B4</f>
        <v>2021</v>
      </c>
      <c r="C37" s="31"/>
      <c r="D37" s="32">
        <f>+D4</f>
        <v>2020</v>
      </c>
      <c r="E37" s="7"/>
      <c r="F37" s="30">
        <f>+F4</f>
        <v>2021</v>
      </c>
      <c r="G37" s="31"/>
      <c r="H37" s="32">
        <f>+H4</f>
        <v>2020</v>
      </c>
    </row>
    <row r="38" spans="1:8">
      <c r="A38" s="8"/>
      <c r="B38" s="9"/>
      <c r="C38" s="10"/>
      <c r="D38" s="11"/>
      <c r="E38" s="7"/>
      <c r="F38" s="9"/>
      <c r="G38" s="10"/>
      <c r="H38" s="11"/>
    </row>
    <row r="39" spans="1:8">
      <c r="A39" s="66" t="s">
        <v>23</v>
      </c>
      <c r="B39" s="12">
        <f>+B23</f>
        <v>23.2</v>
      </c>
      <c r="C39" s="13"/>
      <c r="D39" s="152">
        <f>+D23</f>
        <v>29.400000000000002</v>
      </c>
      <c r="E39" s="7"/>
      <c r="F39" s="12">
        <f>+F23</f>
        <v>67.7</v>
      </c>
      <c r="G39" s="13"/>
      <c r="H39" s="152">
        <f>+H23</f>
        <v>73.5</v>
      </c>
    </row>
    <row r="40" spans="1:8">
      <c r="A40" s="8"/>
      <c r="B40" s="12"/>
      <c r="C40" s="13"/>
      <c r="D40" s="13"/>
      <c r="E40" s="7"/>
      <c r="F40" s="12"/>
      <c r="G40" s="13"/>
      <c r="H40" s="13"/>
    </row>
    <row r="41" spans="1:8">
      <c r="A41" s="66" t="s">
        <v>31</v>
      </c>
      <c r="B41" s="24"/>
      <c r="C41" s="25"/>
      <c r="D41" s="18"/>
      <c r="E41" s="7"/>
      <c r="F41" s="24"/>
      <c r="G41" s="25"/>
      <c r="H41" s="18"/>
    </row>
    <row r="42" spans="1:8">
      <c r="A42" s="8" t="s">
        <v>32</v>
      </c>
      <c r="B42" s="4">
        <v>-1</v>
      </c>
      <c r="C42" s="26"/>
      <c r="D42" s="49">
        <v>-5.8</v>
      </c>
      <c r="E42" s="7"/>
      <c r="F42" s="4">
        <v>3.1</v>
      </c>
      <c r="G42" s="26"/>
      <c r="H42" s="49">
        <v>-18</v>
      </c>
    </row>
    <row r="43" spans="1:8">
      <c r="A43" s="8" t="s">
        <v>33</v>
      </c>
      <c r="B43" s="4">
        <v>-2.5</v>
      </c>
      <c r="C43" s="13"/>
      <c r="D43" s="49">
        <v>-0.1</v>
      </c>
      <c r="E43" s="7"/>
      <c r="F43" s="4">
        <v>-1</v>
      </c>
      <c r="G43" s="13"/>
      <c r="H43" s="49">
        <v>-0.1</v>
      </c>
    </row>
    <row r="44" spans="1:8">
      <c r="A44" s="8" t="s">
        <v>34</v>
      </c>
      <c r="B44" s="43">
        <v>0.5</v>
      </c>
      <c r="C44" s="13"/>
      <c r="D44" s="49">
        <v>9.9999999999999995E-7</v>
      </c>
      <c r="E44" s="7"/>
      <c r="F44" s="43">
        <v>0.2</v>
      </c>
      <c r="G44" s="13"/>
      <c r="H44" s="49">
        <v>1E-4</v>
      </c>
    </row>
    <row r="45" spans="1:8">
      <c r="A45" s="15" t="s">
        <v>35</v>
      </c>
      <c r="B45" s="42">
        <v>-3</v>
      </c>
      <c r="C45" s="17"/>
      <c r="D45" s="57">
        <v>-5.9</v>
      </c>
      <c r="E45" s="41"/>
      <c r="F45" s="42">
        <v>2.2999999999999998</v>
      </c>
      <c r="G45" s="17"/>
      <c r="H45" s="57">
        <v>-18.100000000000001</v>
      </c>
    </row>
    <row r="46" spans="1:8">
      <c r="A46" s="8"/>
      <c r="B46" s="4"/>
      <c r="C46" s="18"/>
      <c r="D46" s="49"/>
      <c r="E46" s="7"/>
      <c r="F46" s="4"/>
      <c r="G46" s="18"/>
      <c r="H46" s="49"/>
    </row>
    <row r="47" spans="1:8">
      <c r="A47" s="38" t="s">
        <v>36</v>
      </c>
      <c r="B47" s="20">
        <v>20.2</v>
      </c>
      <c r="C47" s="16"/>
      <c r="D47" s="110">
        <v>23.5</v>
      </c>
      <c r="E47" s="7"/>
      <c r="F47" s="20">
        <v>70</v>
      </c>
      <c r="G47" s="16"/>
      <c r="H47" s="110">
        <v>55.4</v>
      </c>
    </row>
    <row r="48" spans="1:8">
      <c r="A48" s="22"/>
      <c r="B48" s="23"/>
      <c r="C48" s="22"/>
      <c r="D48" s="22"/>
      <c r="E48" s="7"/>
      <c r="F48" s="23"/>
      <c r="G48" s="22"/>
      <c r="H48" s="22"/>
    </row>
    <row r="49" spans="1:8">
      <c r="A49" s="21" t="s">
        <v>24</v>
      </c>
      <c r="B49" s="4"/>
      <c r="C49" s="18"/>
      <c r="D49" s="49"/>
      <c r="E49" s="7"/>
      <c r="F49" s="4"/>
      <c r="G49" s="18"/>
      <c r="H49" s="49"/>
    </row>
    <row r="50" spans="1:8">
      <c r="A50" s="21" t="s">
        <v>37</v>
      </c>
      <c r="B50" s="4">
        <v>20.399999999999999</v>
      </c>
      <c r="C50" s="18"/>
      <c r="D50" s="49">
        <v>23.5</v>
      </c>
      <c r="E50" s="7"/>
      <c r="F50" s="4">
        <v>70.5</v>
      </c>
      <c r="G50" s="18"/>
      <c r="H50" s="49">
        <v>55.3</v>
      </c>
    </row>
    <row r="51" spans="1:8">
      <c r="A51" s="21" t="s">
        <v>38</v>
      </c>
      <c r="B51" s="43">
        <v>-0.2</v>
      </c>
      <c r="C51" s="35"/>
      <c r="D51" s="111">
        <v>0</v>
      </c>
      <c r="E51" s="7"/>
      <c r="F51" s="43">
        <v>-0.5</v>
      </c>
      <c r="G51" s="35"/>
      <c r="H51" s="111">
        <v>0.1</v>
      </c>
    </row>
  </sheetData>
  <mergeCells count="2">
    <mergeCell ref="A35:H35"/>
    <mergeCell ref="A1:H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G19" sqref="G19"/>
    </sheetView>
  </sheetViews>
  <sheetFormatPr defaultColWidth="9.140625" defaultRowHeight="12.75"/>
  <cols>
    <col min="1" max="1" width="65.7109375" style="7" customWidth="1"/>
    <col min="2" max="2" width="1.42578125" style="7" customWidth="1"/>
    <col min="3" max="3" width="9.140625" style="7" bestFit="1" customWidth="1"/>
    <col min="4" max="4" width="1.42578125" style="7" customWidth="1"/>
    <col min="5" max="16384" width="9.140625" style="7"/>
  </cols>
  <sheetData>
    <row r="1" spans="1:6" s="68" customFormat="1" ht="27.75">
      <c r="A1" s="156" t="s">
        <v>3</v>
      </c>
      <c r="B1" s="156"/>
      <c r="C1" s="156"/>
      <c r="D1" s="156"/>
      <c r="E1" s="156"/>
      <c r="F1" s="22"/>
    </row>
    <row r="2" spans="1:6" s="22" customFormat="1" ht="27.75">
      <c r="A2" s="40"/>
      <c r="B2" s="40"/>
      <c r="C2" s="40"/>
      <c r="D2" s="40"/>
      <c r="E2" s="40"/>
    </row>
    <row r="3" spans="1:6">
      <c r="A3" s="8"/>
      <c r="B3" s="65"/>
      <c r="C3" s="44" t="s">
        <v>127</v>
      </c>
      <c r="D3" s="65"/>
      <c r="E3" s="11" t="s">
        <v>39</v>
      </c>
      <c r="F3" s="22"/>
    </row>
    <row r="4" spans="1:6">
      <c r="A4" s="37" t="s">
        <v>1</v>
      </c>
      <c r="C4" s="63">
        <v>2021</v>
      </c>
      <c r="D4" s="61"/>
      <c r="E4" s="64">
        <v>2020</v>
      </c>
      <c r="F4" s="22"/>
    </row>
    <row r="5" spans="1:6" ht="3.75" customHeight="1">
      <c r="A5" s="8"/>
      <c r="C5" s="44"/>
      <c r="D5" s="11"/>
      <c r="E5" s="45"/>
      <c r="F5" s="22"/>
    </row>
    <row r="6" spans="1:6">
      <c r="A6" s="6" t="s">
        <v>40</v>
      </c>
      <c r="C6" s="46"/>
      <c r="D6" s="47"/>
      <c r="E6" s="48"/>
      <c r="F6" s="22"/>
    </row>
    <row r="7" spans="1:6">
      <c r="A7" s="8" t="s">
        <v>41</v>
      </c>
      <c r="C7" s="4">
        <v>208.8</v>
      </c>
      <c r="D7" s="49"/>
      <c r="E7" s="5">
        <v>196.7</v>
      </c>
      <c r="F7" s="22"/>
    </row>
    <row r="8" spans="1:6">
      <c r="A8" s="8" t="s">
        <v>42</v>
      </c>
      <c r="C8" s="4">
        <v>47.2</v>
      </c>
      <c r="D8" s="49"/>
      <c r="E8" s="5">
        <v>42.7</v>
      </c>
      <c r="F8" s="22"/>
    </row>
    <row r="9" spans="1:6">
      <c r="A9" s="8" t="s">
        <v>43</v>
      </c>
      <c r="C9" s="4">
        <v>687</v>
      </c>
      <c r="D9" s="49"/>
      <c r="E9" s="5">
        <v>678.8</v>
      </c>
      <c r="F9" s="22"/>
    </row>
    <row r="10" spans="1:6">
      <c r="A10" s="8" t="s">
        <v>44</v>
      </c>
      <c r="C10" s="4">
        <v>338.1</v>
      </c>
      <c r="D10" s="49"/>
      <c r="E10" s="5">
        <v>331</v>
      </c>
      <c r="F10" s="22"/>
    </row>
    <row r="11" spans="1:6">
      <c r="A11" s="8" t="s">
        <v>45</v>
      </c>
      <c r="C11" s="4">
        <v>11.3</v>
      </c>
      <c r="D11" s="49"/>
      <c r="E11" s="5">
        <v>17.600000000000001</v>
      </c>
      <c r="F11" s="22"/>
    </row>
    <row r="12" spans="1:6">
      <c r="A12" s="8" t="s">
        <v>46</v>
      </c>
      <c r="C12" s="4">
        <v>0</v>
      </c>
      <c r="D12" s="49"/>
      <c r="E12" s="5">
        <v>2.1</v>
      </c>
      <c r="F12" s="22"/>
    </row>
    <row r="13" spans="1:6">
      <c r="A13" s="8" t="s">
        <v>47</v>
      </c>
      <c r="C13" s="50">
        <v>14.8</v>
      </c>
      <c r="D13" s="49"/>
      <c r="E13" s="51">
        <v>13.3</v>
      </c>
      <c r="F13" s="22"/>
    </row>
    <row r="14" spans="1:6">
      <c r="A14" s="38" t="s">
        <v>48</v>
      </c>
      <c r="C14" s="54">
        <f>SUM(C7:C13)</f>
        <v>1307.1999999999998</v>
      </c>
      <c r="D14" s="18"/>
      <c r="E14" s="34">
        <v>1282.2</v>
      </c>
      <c r="F14" s="22"/>
    </row>
    <row r="15" spans="1:6" ht="7.5" customHeight="1">
      <c r="A15" s="59"/>
      <c r="C15" s="4"/>
      <c r="D15" s="18"/>
      <c r="E15" s="52"/>
      <c r="F15" s="22"/>
    </row>
    <row r="16" spans="1:6">
      <c r="A16" s="8" t="s">
        <v>49</v>
      </c>
      <c r="C16" s="4">
        <v>251.8</v>
      </c>
      <c r="D16" s="5">
        <v>0</v>
      </c>
      <c r="E16" s="49">
        <v>199.9</v>
      </c>
      <c r="F16" s="22"/>
    </row>
    <row r="17" spans="1:6">
      <c r="A17" s="8" t="s">
        <v>50</v>
      </c>
      <c r="C17" s="4">
        <v>57.8</v>
      </c>
      <c r="D17" s="5">
        <v>1</v>
      </c>
      <c r="E17" s="49">
        <v>46.1</v>
      </c>
      <c r="F17" s="22"/>
    </row>
    <row r="18" spans="1:6" ht="12" customHeight="1">
      <c r="A18" s="8" t="s">
        <v>51</v>
      </c>
      <c r="C18" s="4">
        <v>153.80000000000001</v>
      </c>
      <c r="D18" s="5">
        <v>2</v>
      </c>
      <c r="E18" s="49">
        <v>151.30000000000001</v>
      </c>
      <c r="F18" s="22"/>
    </row>
    <row r="19" spans="1:6">
      <c r="A19" s="8" t="s">
        <v>52</v>
      </c>
      <c r="C19" s="4">
        <v>0</v>
      </c>
      <c r="D19" s="5">
        <v>3</v>
      </c>
      <c r="E19" s="49">
        <v>1.8</v>
      </c>
      <c r="F19" s="22"/>
    </row>
    <row r="20" spans="1:6">
      <c r="A20" s="8" t="s">
        <v>53</v>
      </c>
      <c r="C20" s="4">
        <v>0.7</v>
      </c>
      <c r="D20" s="5">
        <v>4</v>
      </c>
      <c r="E20" s="49">
        <v>1.9</v>
      </c>
      <c r="F20" s="22"/>
    </row>
    <row r="21" spans="1:6">
      <c r="A21" s="8" t="s">
        <v>54</v>
      </c>
      <c r="C21" s="4">
        <v>51.1</v>
      </c>
      <c r="D21" s="5">
        <v>5</v>
      </c>
      <c r="E21" s="49">
        <v>53.1</v>
      </c>
      <c r="F21" s="22"/>
    </row>
    <row r="22" spans="1:6">
      <c r="A22" s="8" t="s">
        <v>55</v>
      </c>
      <c r="C22" s="50">
        <v>66.2</v>
      </c>
      <c r="D22" s="49">
        <v>7</v>
      </c>
      <c r="E22" s="51">
        <v>78.599999999999994</v>
      </c>
      <c r="F22" s="22"/>
    </row>
    <row r="23" spans="1:6">
      <c r="A23" s="38" t="s">
        <v>56</v>
      </c>
      <c r="C23" s="54">
        <f>SUM(C16:C22)</f>
        <v>581.40000000000009</v>
      </c>
      <c r="D23" s="18"/>
      <c r="E23" s="34">
        <v>532.69999999999993</v>
      </c>
      <c r="F23" s="22"/>
    </row>
    <row r="24" spans="1:6">
      <c r="A24" s="8"/>
      <c r="C24" s="50"/>
      <c r="D24" s="49"/>
      <c r="E24" s="51"/>
      <c r="F24" s="22"/>
    </row>
    <row r="25" spans="1:6">
      <c r="A25" s="38" t="s">
        <v>57</v>
      </c>
      <c r="C25" s="54">
        <f>+C14+C23</f>
        <v>1888.6</v>
      </c>
      <c r="D25" s="49"/>
      <c r="E25" s="55">
        <v>1814.9</v>
      </c>
      <c r="F25" s="22"/>
    </row>
    <row r="26" spans="1:6">
      <c r="A26" s="67"/>
      <c r="C26" s="4"/>
      <c r="D26" s="18"/>
      <c r="E26" s="56"/>
      <c r="F26" s="22"/>
    </row>
    <row r="27" spans="1:6">
      <c r="A27" s="66" t="s">
        <v>58</v>
      </c>
      <c r="C27" s="4"/>
      <c r="D27" s="18"/>
      <c r="E27" s="53"/>
      <c r="F27" s="22"/>
    </row>
    <row r="28" spans="1:6">
      <c r="A28" s="8" t="s">
        <v>59</v>
      </c>
      <c r="C28" s="4">
        <v>6.7</v>
      </c>
      <c r="D28" s="49"/>
      <c r="E28" s="49">
        <v>6.7</v>
      </c>
      <c r="F28" s="22"/>
    </row>
    <row r="29" spans="1:6">
      <c r="A29" s="8" t="s">
        <v>60</v>
      </c>
      <c r="C29" s="4">
        <v>439.4</v>
      </c>
      <c r="D29" s="49"/>
      <c r="E29" s="49">
        <v>442.8</v>
      </c>
      <c r="F29" s="22"/>
    </row>
    <row r="30" spans="1:6">
      <c r="A30" s="8" t="s">
        <v>61</v>
      </c>
      <c r="C30" s="4">
        <v>-24.7</v>
      </c>
      <c r="D30" s="49"/>
      <c r="E30" s="49">
        <v>-27.5</v>
      </c>
      <c r="F30" s="22"/>
    </row>
    <row r="31" spans="1:6">
      <c r="A31" s="8" t="s">
        <v>62</v>
      </c>
      <c r="C31" s="4">
        <v>-13.3</v>
      </c>
      <c r="D31" s="49"/>
      <c r="E31" s="49">
        <v>0</v>
      </c>
      <c r="F31" s="22"/>
    </row>
    <row r="32" spans="1:6">
      <c r="A32" s="8" t="s">
        <v>63</v>
      </c>
      <c r="C32" s="50">
        <v>565.20000000000005</v>
      </c>
      <c r="D32" s="49"/>
      <c r="E32" s="51">
        <v>536.4</v>
      </c>
      <c r="F32" s="22"/>
    </row>
    <row r="33" spans="1:6">
      <c r="A33" s="38" t="s">
        <v>64</v>
      </c>
      <c r="C33" s="54">
        <f>SUM(C28:C32)</f>
        <v>973.3</v>
      </c>
      <c r="D33" s="49"/>
      <c r="E33" s="60">
        <v>958.40000000000009</v>
      </c>
      <c r="F33" s="22"/>
    </row>
    <row r="34" spans="1:6">
      <c r="A34" s="8" t="s">
        <v>65</v>
      </c>
      <c r="C34" s="50">
        <v>8.1</v>
      </c>
      <c r="D34" s="49"/>
      <c r="E34" s="51">
        <v>0.3</v>
      </c>
      <c r="F34" s="22"/>
    </row>
    <row r="35" spans="1:6">
      <c r="A35" s="38" t="s">
        <v>66</v>
      </c>
      <c r="C35" s="54">
        <f>+C33+C34</f>
        <v>981.4</v>
      </c>
      <c r="D35" s="49"/>
      <c r="E35" s="60">
        <v>958.7</v>
      </c>
      <c r="F35" s="22"/>
    </row>
    <row r="36" spans="1:6">
      <c r="A36" s="66"/>
      <c r="C36" s="4"/>
      <c r="D36" s="49"/>
      <c r="E36" s="49"/>
      <c r="F36" s="22"/>
    </row>
    <row r="37" spans="1:6">
      <c r="A37" s="66" t="s">
        <v>67</v>
      </c>
      <c r="C37" s="4"/>
      <c r="D37" s="49"/>
      <c r="E37" s="57"/>
      <c r="F37" s="22"/>
    </row>
    <row r="38" spans="1:6">
      <c r="A38" s="8" t="s">
        <v>68</v>
      </c>
      <c r="C38" s="4">
        <v>204.8</v>
      </c>
      <c r="D38" s="49"/>
      <c r="E38" s="49">
        <v>240.20000000000002</v>
      </c>
      <c r="F38" s="22"/>
    </row>
    <row r="39" spans="1:6">
      <c r="A39" s="8" t="s">
        <v>69</v>
      </c>
      <c r="C39" s="4">
        <v>37.700000000000003</v>
      </c>
      <c r="D39" s="49"/>
      <c r="E39" s="49">
        <v>33.6</v>
      </c>
      <c r="F39" s="22"/>
    </row>
    <row r="40" spans="1:6">
      <c r="A40" s="8" t="s">
        <v>70</v>
      </c>
      <c r="C40" s="4">
        <v>85</v>
      </c>
      <c r="D40" s="49"/>
      <c r="E40" s="49">
        <v>84.9</v>
      </c>
      <c r="F40" s="22"/>
    </row>
    <row r="41" spans="1:6">
      <c r="A41" s="8" t="s">
        <v>71</v>
      </c>
      <c r="C41" s="4">
        <v>4.0999999999999996</v>
      </c>
      <c r="D41" s="49"/>
      <c r="E41" s="49">
        <v>4.0999999999999996</v>
      </c>
      <c r="F41" s="22"/>
    </row>
    <row r="42" spans="1:6">
      <c r="A42" s="8" t="s">
        <v>72</v>
      </c>
      <c r="C42" s="4">
        <v>16.2</v>
      </c>
      <c r="D42" s="49"/>
      <c r="E42" s="49">
        <v>1.1000000000000001</v>
      </c>
      <c r="F42" s="22"/>
    </row>
    <row r="43" spans="1:6">
      <c r="A43" s="8" t="s">
        <v>53</v>
      </c>
      <c r="C43" s="50">
        <v>1.9</v>
      </c>
      <c r="D43" s="49"/>
      <c r="E43" s="51">
        <v>3.6999999999999997</v>
      </c>
      <c r="F43" s="22"/>
    </row>
    <row r="44" spans="1:6">
      <c r="A44" s="38" t="s">
        <v>73</v>
      </c>
      <c r="C44" s="54">
        <f>SUM(C38:C43)</f>
        <v>349.7</v>
      </c>
      <c r="D44" s="49"/>
      <c r="E44" s="60">
        <v>367.60000000000008</v>
      </c>
      <c r="F44" s="22"/>
    </row>
    <row r="45" spans="1:6">
      <c r="A45" s="59"/>
      <c r="C45" s="4"/>
      <c r="D45" s="49"/>
      <c r="E45" s="53"/>
      <c r="F45" s="22"/>
    </row>
    <row r="46" spans="1:6">
      <c r="A46" s="58" t="s">
        <v>74</v>
      </c>
      <c r="C46" s="4">
        <v>286.8</v>
      </c>
      <c r="D46" s="49"/>
      <c r="E46" s="49">
        <v>236.6</v>
      </c>
      <c r="F46" s="22"/>
    </row>
    <row r="47" spans="1:6">
      <c r="A47" s="58" t="s">
        <v>75</v>
      </c>
      <c r="C47" s="4">
        <v>238.5</v>
      </c>
      <c r="D47" s="49"/>
      <c r="E47" s="49">
        <v>222.7</v>
      </c>
      <c r="F47" s="22"/>
    </row>
    <row r="48" spans="1:6">
      <c r="A48" s="58" t="s">
        <v>76</v>
      </c>
      <c r="C48" s="4">
        <v>12.4</v>
      </c>
      <c r="D48" s="49"/>
      <c r="E48" s="49">
        <v>8.8000000000000007</v>
      </c>
      <c r="F48" s="22"/>
    </row>
    <row r="49" spans="1:6">
      <c r="A49" s="58" t="s">
        <v>68</v>
      </c>
      <c r="C49" s="4">
        <v>5.0000000000000004E-6</v>
      </c>
      <c r="D49" s="49"/>
      <c r="E49" s="49">
        <v>1.0000000000000001E-5</v>
      </c>
      <c r="F49" s="22"/>
    </row>
    <row r="50" spans="1:6">
      <c r="A50" s="58" t="s">
        <v>69</v>
      </c>
      <c r="C50" s="4">
        <v>10.3</v>
      </c>
      <c r="D50" s="49"/>
      <c r="E50" s="49">
        <v>10</v>
      </c>
      <c r="F50" s="22"/>
    </row>
    <row r="51" spans="1:6">
      <c r="A51" s="58" t="s">
        <v>71</v>
      </c>
      <c r="C51" s="50">
        <v>9.5</v>
      </c>
      <c r="D51" s="49"/>
      <c r="E51" s="51">
        <v>10.5</v>
      </c>
      <c r="F51" s="22"/>
    </row>
    <row r="52" spans="1:6">
      <c r="A52" s="38" t="s">
        <v>77</v>
      </c>
      <c r="C52" s="54">
        <f>SUM(C46:C51)</f>
        <v>557.50000499999987</v>
      </c>
      <c r="D52" s="49"/>
      <c r="E52" s="60">
        <v>488.60000999999994</v>
      </c>
      <c r="F52" s="22"/>
    </row>
    <row r="53" spans="1:6">
      <c r="A53" s="67"/>
      <c r="C53" s="50"/>
      <c r="D53" s="49"/>
      <c r="E53" s="51"/>
      <c r="F53" s="22"/>
    </row>
    <row r="54" spans="1:6">
      <c r="A54" s="38" t="s">
        <v>78</v>
      </c>
      <c r="C54" s="54">
        <f>+C52+C44</f>
        <v>907.20000499999992</v>
      </c>
      <c r="D54" s="49"/>
      <c r="E54" s="60">
        <v>856.20001000000002</v>
      </c>
      <c r="F54" s="22"/>
    </row>
    <row r="55" spans="1:6">
      <c r="A55" s="67"/>
      <c r="C55" s="4"/>
      <c r="D55" s="49"/>
      <c r="E55" s="49"/>
      <c r="F55" s="22"/>
    </row>
    <row r="56" spans="1:6">
      <c r="A56" s="38" t="s">
        <v>79</v>
      </c>
      <c r="C56" s="54">
        <f>+C54+C35</f>
        <v>1888.6000049999998</v>
      </c>
      <c r="D56" s="49"/>
      <c r="E56" s="60">
        <v>1814.9</v>
      </c>
      <c r="F56" s="22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17" zoomScaleNormal="100" workbookViewId="0">
      <selection activeCell="N27" sqref="N27"/>
    </sheetView>
  </sheetViews>
  <sheetFormatPr defaultColWidth="9.140625" defaultRowHeight="12.75"/>
  <cols>
    <col min="1" max="1" width="60.7109375" style="7" customWidth="1"/>
    <col min="2" max="2" width="1.42578125" style="7" customWidth="1"/>
    <col min="3" max="3" width="8.28515625" style="7" customWidth="1"/>
    <col min="4" max="4" width="1.42578125" style="7" customWidth="1"/>
    <col min="5" max="5" width="9.140625" style="7"/>
    <col min="6" max="6" width="1.42578125" style="7" customWidth="1"/>
    <col min="7" max="7" width="8.28515625" style="7" customWidth="1"/>
    <col min="8" max="8" width="1.42578125" style="7" customWidth="1"/>
    <col min="9" max="16384" width="9.140625" style="7"/>
  </cols>
  <sheetData>
    <row r="1" spans="1:9" s="68" customFormat="1" ht="27.75" customHeight="1">
      <c r="A1" s="155" t="s">
        <v>2</v>
      </c>
      <c r="B1" s="155"/>
      <c r="C1" s="155"/>
      <c r="D1" s="155"/>
      <c r="E1" s="155"/>
      <c r="F1" s="155"/>
      <c r="G1" s="155"/>
      <c r="H1" s="155"/>
      <c r="I1" s="155"/>
    </row>
    <row r="2" spans="1:9">
      <c r="A2" s="22"/>
      <c r="B2" s="22"/>
      <c r="C2" s="22"/>
      <c r="D2" s="22"/>
      <c r="E2" s="59"/>
      <c r="F2" s="22"/>
      <c r="G2" s="22"/>
      <c r="H2" s="22"/>
      <c r="I2" s="59"/>
    </row>
    <row r="3" spans="1:9">
      <c r="A3" s="22"/>
      <c r="B3" s="22"/>
      <c r="C3" s="107" t="s">
        <v>116</v>
      </c>
      <c r="D3" s="22"/>
      <c r="E3" s="108" t="s">
        <v>116</v>
      </c>
      <c r="F3" s="22"/>
      <c r="G3" s="107" t="s">
        <v>9</v>
      </c>
      <c r="H3" s="22"/>
      <c r="I3" s="108" t="s">
        <v>9</v>
      </c>
    </row>
    <row r="4" spans="1:9">
      <c r="A4" s="37" t="s">
        <v>1</v>
      </c>
      <c r="C4" s="63">
        <v>2021</v>
      </c>
      <c r="E4" s="64">
        <v>2020</v>
      </c>
      <c r="G4" s="63">
        <v>2021</v>
      </c>
      <c r="I4" s="64">
        <v>2020</v>
      </c>
    </row>
    <row r="5" spans="1:9">
      <c r="A5" s="69" t="s">
        <v>80</v>
      </c>
      <c r="C5" s="44"/>
      <c r="E5" s="62"/>
      <c r="G5" s="44"/>
      <c r="I5" s="62"/>
    </row>
    <row r="6" spans="1:9">
      <c r="A6" s="75"/>
      <c r="C6" s="44"/>
      <c r="E6" s="62"/>
      <c r="G6" s="44"/>
      <c r="I6" s="62"/>
    </row>
    <row r="7" spans="1:9">
      <c r="A7" s="15" t="s">
        <v>16</v>
      </c>
      <c r="C7" s="42">
        <v>31.4</v>
      </c>
      <c r="E7" s="57">
        <v>41.4</v>
      </c>
      <c r="G7" s="42">
        <v>94.5</v>
      </c>
      <c r="I7" s="57">
        <v>106.6</v>
      </c>
    </row>
    <row r="8" spans="1:9">
      <c r="A8" s="72"/>
      <c r="C8" s="4"/>
      <c r="E8" s="49"/>
      <c r="G8" s="4"/>
      <c r="I8" s="49"/>
    </row>
    <row r="9" spans="1:9" ht="22.5">
      <c r="A9" s="73" t="s">
        <v>81</v>
      </c>
      <c r="C9" s="4"/>
      <c r="E9" s="49"/>
      <c r="G9" s="4"/>
      <c r="I9" s="49"/>
    </row>
    <row r="10" spans="1:9">
      <c r="A10" s="8" t="s">
        <v>82</v>
      </c>
      <c r="C10" s="4">
        <v>7.3</v>
      </c>
      <c r="E10" s="49">
        <v>6.3</v>
      </c>
      <c r="G10" s="4">
        <v>21.4</v>
      </c>
      <c r="I10" s="49">
        <v>19.399999999999999</v>
      </c>
    </row>
    <row r="11" spans="1:9">
      <c r="A11" s="8" t="s">
        <v>83</v>
      </c>
      <c r="C11" s="4">
        <v>9.3000000000000007</v>
      </c>
      <c r="E11" s="49">
        <v>8</v>
      </c>
      <c r="G11" s="4">
        <v>29.2</v>
      </c>
      <c r="I11" s="49">
        <v>24.2</v>
      </c>
    </row>
    <row r="12" spans="1:9">
      <c r="A12" s="8" t="s">
        <v>84</v>
      </c>
      <c r="C12" s="4">
        <v>0.9</v>
      </c>
      <c r="E12" s="49">
        <v>0.8</v>
      </c>
      <c r="G12" s="4">
        <v>2.8</v>
      </c>
      <c r="I12" s="49">
        <v>1.7</v>
      </c>
    </row>
    <row r="13" spans="1:9">
      <c r="A13" s="38" t="s">
        <v>85</v>
      </c>
      <c r="C13" s="70">
        <f>SUM(C10:C12)+C7</f>
        <v>48.9</v>
      </c>
      <c r="E13" s="55">
        <f>SUM(E10:E12)+E7</f>
        <v>56.5</v>
      </c>
      <c r="G13" s="70">
        <f>SUM(G10:G12)+G7</f>
        <v>147.89999999999998</v>
      </c>
      <c r="I13" s="55">
        <f>SUM(I10:I12)+I7</f>
        <v>151.89999999999998</v>
      </c>
    </row>
    <row r="14" spans="1:9">
      <c r="A14" s="21"/>
      <c r="C14" s="4"/>
      <c r="E14" s="49"/>
      <c r="G14" s="4"/>
      <c r="I14" s="49"/>
    </row>
    <row r="15" spans="1:9">
      <c r="A15" s="74" t="s">
        <v>86</v>
      </c>
      <c r="C15" s="4"/>
      <c r="E15" s="49"/>
      <c r="G15" s="4"/>
      <c r="I15" s="49"/>
    </row>
    <row r="16" spans="1:9">
      <c r="A16" s="8" t="s">
        <v>87</v>
      </c>
      <c r="C16" s="4">
        <v>-35.4</v>
      </c>
      <c r="E16" s="49">
        <v>-6</v>
      </c>
      <c r="G16" s="4">
        <v>-6.7</v>
      </c>
      <c r="I16" s="49">
        <v>-22.9</v>
      </c>
    </row>
    <row r="17" spans="1:9">
      <c r="A17" s="8" t="s">
        <v>88</v>
      </c>
      <c r="C17" s="4">
        <v>8.9</v>
      </c>
      <c r="E17" s="49">
        <v>13.3</v>
      </c>
      <c r="G17" s="4">
        <v>6.3</v>
      </c>
      <c r="I17" s="49">
        <v>39.299999999999997</v>
      </c>
    </row>
    <row r="18" spans="1:9">
      <c r="A18" s="8" t="s">
        <v>75</v>
      </c>
      <c r="C18" s="4">
        <v>0.6</v>
      </c>
      <c r="E18" s="49">
        <v>-8.8000000000000007</v>
      </c>
      <c r="G18" s="4">
        <v>11.9</v>
      </c>
      <c r="I18" s="49">
        <v>8.8000000000000007</v>
      </c>
    </row>
    <row r="19" spans="1:9">
      <c r="A19" s="8" t="s">
        <v>71</v>
      </c>
      <c r="C19" s="4">
        <v>-3.3</v>
      </c>
      <c r="E19" s="49">
        <v>-0.9</v>
      </c>
      <c r="G19" s="4">
        <v>-1.6</v>
      </c>
      <c r="I19" s="49">
        <v>1.6</v>
      </c>
    </row>
    <row r="20" spans="1:9">
      <c r="A20" s="76" t="s">
        <v>89</v>
      </c>
      <c r="C20" s="70">
        <f>SUM(C16:C19)</f>
        <v>-29.2</v>
      </c>
      <c r="E20" s="71">
        <f>SUM(E16:E19)</f>
        <v>-2.4</v>
      </c>
      <c r="G20" s="70">
        <f>SUM(G16:G19)</f>
        <v>9.9</v>
      </c>
      <c r="I20" s="71">
        <f>SUM(I16:I19)</f>
        <v>26.8</v>
      </c>
    </row>
    <row r="21" spans="1:9">
      <c r="A21" s="21"/>
      <c r="C21" s="4"/>
      <c r="E21" s="49"/>
      <c r="G21" s="4"/>
      <c r="I21" s="49"/>
    </row>
    <row r="22" spans="1:9">
      <c r="A22" s="75" t="s">
        <v>90</v>
      </c>
      <c r="C22" s="42">
        <f>+C20+C13</f>
        <v>19.7</v>
      </c>
      <c r="E22" s="57">
        <f>+E20+E13</f>
        <v>54.1</v>
      </c>
      <c r="G22" s="42">
        <f>+G20+G13</f>
        <v>157.79999999999998</v>
      </c>
      <c r="I22" s="57">
        <f>+I20+I13</f>
        <v>178.7</v>
      </c>
    </row>
    <row r="23" spans="1:9">
      <c r="A23" s="21"/>
      <c r="C23" s="4"/>
      <c r="E23" s="49"/>
      <c r="G23" s="4"/>
      <c r="I23" s="49"/>
    </row>
    <row r="24" spans="1:9">
      <c r="A24" s="8" t="s">
        <v>91</v>
      </c>
      <c r="C24" s="4">
        <v>-6.9</v>
      </c>
      <c r="E24" s="49">
        <v>-2.2999999999999998</v>
      </c>
      <c r="G24" s="4">
        <v>-20.2</v>
      </c>
      <c r="I24" s="49">
        <v>-22.6</v>
      </c>
    </row>
    <row r="25" spans="1:9">
      <c r="A25" s="8" t="s">
        <v>92</v>
      </c>
      <c r="C25" s="4">
        <v>1E-4</v>
      </c>
      <c r="E25" s="49">
        <v>1E-4</v>
      </c>
      <c r="G25" s="4">
        <v>0.3</v>
      </c>
      <c r="I25" s="49">
        <v>0.3</v>
      </c>
    </row>
    <row r="26" spans="1:9">
      <c r="A26" s="8" t="s">
        <v>93</v>
      </c>
      <c r="C26" s="4">
        <v>-2.4</v>
      </c>
      <c r="E26" s="49">
        <v>-2</v>
      </c>
      <c r="G26" s="4">
        <v>-5.3</v>
      </c>
      <c r="I26" s="49">
        <v>-9.1999999999999993</v>
      </c>
    </row>
    <row r="27" spans="1:9">
      <c r="A27" s="76" t="s">
        <v>94</v>
      </c>
      <c r="C27" s="70">
        <f>SUM(C24:C26)+C22</f>
        <v>10.400099999999998</v>
      </c>
      <c r="E27" s="55">
        <f>SUM(E24:E26)+E22</f>
        <v>49.8001</v>
      </c>
      <c r="G27" s="70">
        <f>SUM(G24:G26)+G22</f>
        <v>132.6</v>
      </c>
      <c r="I27" s="55">
        <f>SUM(I24:I26)+I22</f>
        <v>147.19999999999999</v>
      </c>
    </row>
    <row r="28" spans="1:9">
      <c r="A28" s="75"/>
      <c r="C28" s="4"/>
      <c r="E28" s="49"/>
      <c r="G28" s="4"/>
      <c r="I28" s="49"/>
    </row>
    <row r="29" spans="1:9">
      <c r="A29" s="75" t="s">
        <v>95</v>
      </c>
      <c r="C29" s="4"/>
      <c r="E29" s="49"/>
      <c r="G29" s="4"/>
      <c r="I29" s="49"/>
    </row>
    <row r="30" spans="1:9">
      <c r="A30" s="75"/>
      <c r="C30" s="4"/>
      <c r="E30" s="49"/>
      <c r="G30" s="4"/>
      <c r="I30" s="49"/>
    </row>
    <row r="31" spans="1:9">
      <c r="A31" s="8" t="s">
        <v>96</v>
      </c>
      <c r="C31" s="4">
        <v>-8.6</v>
      </c>
      <c r="E31" s="49">
        <v>-8.6999999999999993</v>
      </c>
      <c r="G31" s="4">
        <v>-22.6</v>
      </c>
      <c r="I31" s="49">
        <v>-15.9</v>
      </c>
    </row>
    <row r="32" spans="1:9">
      <c r="A32" s="8" t="s">
        <v>97</v>
      </c>
      <c r="C32" s="4">
        <v>-5.0999999999999996</v>
      </c>
      <c r="E32" s="49">
        <v>-6.5</v>
      </c>
      <c r="G32" s="4">
        <v>-17.399999999999999</v>
      </c>
      <c r="I32" s="49">
        <v>-18.7</v>
      </c>
    </row>
    <row r="33" spans="1:9">
      <c r="A33" s="8" t="s">
        <v>98</v>
      </c>
      <c r="C33" s="4">
        <v>1</v>
      </c>
      <c r="E33" s="49">
        <v>0</v>
      </c>
      <c r="G33" s="4">
        <v>2.6</v>
      </c>
      <c r="I33" s="49">
        <v>1.3</v>
      </c>
    </row>
    <row r="34" spans="1:9">
      <c r="A34" s="8" t="s">
        <v>99</v>
      </c>
      <c r="C34" s="4">
        <v>0</v>
      </c>
      <c r="E34" s="49">
        <v>0</v>
      </c>
      <c r="G34" s="4">
        <v>0</v>
      </c>
      <c r="I34" s="49">
        <v>-1</v>
      </c>
    </row>
    <row r="35" spans="1:9">
      <c r="A35" s="8" t="s">
        <v>45</v>
      </c>
      <c r="C35" s="4">
        <v>0</v>
      </c>
      <c r="E35" s="49">
        <v>0</v>
      </c>
      <c r="G35" s="4">
        <v>-8.6</v>
      </c>
      <c r="I35" s="49">
        <v>-1.7</v>
      </c>
    </row>
    <row r="36" spans="1:9">
      <c r="A36" s="8" t="s">
        <v>100</v>
      </c>
      <c r="C36" s="4">
        <v>0</v>
      </c>
      <c r="E36" s="49">
        <v>0</v>
      </c>
      <c r="G36" s="4">
        <v>-19.100000000000001</v>
      </c>
      <c r="I36" s="49">
        <v>0</v>
      </c>
    </row>
    <row r="37" spans="1:9">
      <c r="A37" s="76" t="s">
        <v>101</v>
      </c>
      <c r="C37" s="70">
        <f>SUM(C31:C36)</f>
        <v>-12.7</v>
      </c>
      <c r="E37" s="55">
        <f>SUM(E31:E36)</f>
        <v>-15.2</v>
      </c>
      <c r="G37" s="70">
        <f>SUM(G31:G36)</f>
        <v>-65.099999999999994</v>
      </c>
      <c r="I37" s="55">
        <f>SUM(I31:I36)</f>
        <v>-36.000000000000007</v>
      </c>
    </row>
    <row r="38" spans="1:9">
      <c r="A38" s="21"/>
      <c r="C38" s="4"/>
      <c r="E38" s="49"/>
      <c r="G38" s="4"/>
      <c r="I38" s="49"/>
    </row>
    <row r="39" spans="1:9">
      <c r="A39" s="75" t="s">
        <v>102</v>
      </c>
      <c r="C39" s="4"/>
      <c r="E39" s="49"/>
      <c r="G39" s="4"/>
      <c r="I39" s="49"/>
    </row>
    <row r="40" spans="1:9">
      <c r="A40" s="75"/>
      <c r="C40" s="4"/>
      <c r="E40" s="49"/>
      <c r="G40" s="4"/>
      <c r="I40" s="49"/>
    </row>
    <row r="41" spans="1:9">
      <c r="A41" s="8" t="s">
        <v>103</v>
      </c>
      <c r="C41" s="4">
        <v>0</v>
      </c>
      <c r="E41" s="49">
        <v>0</v>
      </c>
      <c r="G41" s="4">
        <v>0</v>
      </c>
      <c r="I41" s="49">
        <v>-55.9</v>
      </c>
    </row>
    <row r="42" spans="1:9">
      <c r="A42" s="8" t="s">
        <v>104</v>
      </c>
      <c r="C42" s="4">
        <v>0.3</v>
      </c>
      <c r="E42" s="49">
        <v>0</v>
      </c>
      <c r="G42" s="4">
        <v>0.7</v>
      </c>
      <c r="I42" s="49">
        <v>3.3</v>
      </c>
    </row>
    <row r="43" spans="1:9">
      <c r="A43" s="8" t="s">
        <v>105</v>
      </c>
      <c r="C43" s="4">
        <v>-0.2</v>
      </c>
      <c r="E43" s="49">
        <v>-5.8</v>
      </c>
      <c r="G43" s="4">
        <v>-41.2</v>
      </c>
      <c r="I43" s="49">
        <v>-44</v>
      </c>
    </row>
    <row r="44" spans="1:9">
      <c r="A44" s="8" t="s">
        <v>106</v>
      </c>
      <c r="C44" s="4">
        <v>0</v>
      </c>
      <c r="E44" s="49">
        <v>0</v>
      </c>
      <c r="G44" s="4">
        <v>22.5</v>
      </c>
      <c r="I44" s="49">
        <v>600</v>
      </c>
    </row>
    <row r="45" spans="1:9">
      <c r="A45" s="8" t="s">
        <v>107</v>
      </c>
      <c r="C45" s="4">
        <v>-15.6</v>
      </c>
      <c r="E45" s="49">
        <v>-100</v>
      </c>
      <c r="G45" s="4">
        <v>-59.1</v>
      </c>
      <c r="I45" s="49">
        <v>-825.7</v>
      </c>
    </row>
    <row r="46" spans="1:9">
      <c r="A46" s="8" t="s">
        <v>108</v>
      </c>
      <c r="C46" s="4">
        <v>-2.7</v>
      </c>
      <c r="E46" s="49">
        <v>-2.2999999999999998</v>
      </c>
      <c r="G46" s="4">
        <v>-8.1</v>
      </c>
      <c r="I46" s="49">
        <v>-8</v>
      </c>
    </row>
    <row r="47" spans="1:9">
      <c r="A47" s="76" t="s">
        <v>109</v>
      </c>
      <c r="C47" s="70">
        <f>SUM(C41:C46)</f>
        <v>-18.2</v>
      </c>
      <c r="E47" s="55">
        <f>SUM(E41:E46)</f>
        <v>-108.1</v>
      </c>
      <c r="G47" s="70">
        <f>SUM(G41:G46)</f>
        <v>-85.199999999999989</v>
      </c>
      <c r="I47" s="55">
        <f>SUM(I41:I46)</f>
        <v>-330.30000000000007</v>
      </c>
    </row>
    <row r="48" spans="1:9">
      <c r="A48" s="21"/>
      <c r="C48" s="4"/>
      <c r="E48" s="49"/>
      <c r="G48" s="4"/>
      <c r="I48" s="49"/>
    </row>
    <row r="49" spans="1:9">
      <c r="A49" s="75" t="s">
        <v>110</v>
      </c>
      <c r="C49" s="42">
        <f>+C37+C47+C27</f>
        <v>-20.4999</v>
      </c>
      <c r="E49" s="153">
        <f>+E37+E47+E27</f>
        <v>-73.499899999999997</v>
      </c>
      <c r="G49" s="42">
        <f>+G37+G47+G27</f>
        <v>-17.699999999999989</v>
      </c>
      <c r="I49" s="153">
        <f>+I37+I47+I27</f>
        <v>-219.10000000000008</v>
      </c>
    </row>
    <row r="50" spans="1:9">
      <c r="A50" s="21"/>
      <c r="C50" s="4"/>
      <c r="E50" s="49"/>
      <c r="G50" s="4"/>
      <c r="I50" s="49"/>
    </row>
    <row r="51" spans="1:9">
      <c r="A51" s="8" t="s">
        <v>111</v>
      </c>
      <c r="C51" s="4">
        <v>1.1000000000000001</v>
      </c>
      <c r="E51" s="49">
        <v>-3</v>
      </c>
      <c r="G51" s="4">
        <v>5.3</v>
      </c>
      <c r="I51" s="49">
        <v>-7.7</v>
      </c>
    </row>
    <row r="52" spans="1:9">
      <c r="A52" s="8" t="s">
        <v>112</v>
      </c>
      <c r="C52" s="50">
        <v>85.6</v>
      </c>
      <c r="E52" s="51">
        <v>153.4</v>
      </c>
      <c r="G52" s="50">
        <v>78.599999999999994</v>
      </c>
      <c r="I52" s="51">
        <v>303.7</v>
      </c>
    </row>
    <row r="53" spans="1:9">
      <c r="A53" s="76" t="s">
        <v>113</v>
      </c>
      <c r="C53" s="70">
        <f>+C49+C51+C52</f>
        <v>66.200099999999992</v>
      </c>
      <c r="E53" s="55">
        <f>+E49+E51+E52</f>
        <v>76.900100000000009</v>
      </c>
      <c r="G53" s="70">
        <f>+G49+G51+G52</f>
        <v>66.2</v>
      </c>
      <c r="I53" s="55">
        <f>+I49+I51+I52</f>
        <v>76.89999999999992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workbookViewId="0">
      <selection activeCell="K29" sqref="K29"/>
    </sheetView>
  </sheetViews>
  <sheetFormatPr defaultColWidth="9.140625" defaultRowHeight="11.25"/>
  <cols>
    <col min="1" max="1" width="36.42578125" style="3" customWidth="1"/>
    <col min="2" max="2" width="1.42578125" style="77" customWidth="1"/>
    <col min="3" max="3" width="8.28515625" style="3" customWidth="1"/>
    <col min="4" max="4" width="1.42578125" style="77" customWidth="1"/>
    <col min="5" max="5" width="8.28515625" style="3" customWidth="1"/>
    <col min="6" max="6" width="1.42578125" style="77" customWidth="1"/>
    <col min="7" max="7" width="8.28515625" style="3" customWidth="1"/>
    <col min="8" max="8" width="1.42578125" style="77" customWidth="1"/>
    <col min="9" max="9" width="8.28515625" style="3" customWidth="1"/>
    <col min="10" max="10" width="1.42578125" style="77" customWidth="1"/>
    <col min="11" max="11" width="8.28515625" style="3" customWidth="1"/>
    <col min="12" max="20" width="9.140625" style="3"/>
    <col min="21" max="21" width="11.42578125" style="3" customWidth="1"/>
    <col min="22" max="16384" width="9.140625" style="3"/>
  </cols>
  <sheetData>
    <row r="1" spans="1:13" ht="27.75">
      <c r="A1" s="155" t="s">
        <v>121</v>
      </c>
      <c r="B1" s="155"/>
      <c r="C1" s="155"/>
      <c r="D1" s="155"/>
      <c r="E1" s="155"/>
      <c r="F1" s="155"/>
      <c r="G1" s="155"/>
      <c r="H1" s="97"/>
      <c r="I1" s="78"/>
      <c r="J1" s="79"/>
      <c r="K1" s="78"/>
    </row>
    <row r="2" spans="1:1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M2" s="106"/>
    </row>
    <row r="3" spans="1:13">
      <c r="A3" s="80"/>
      <c r="B3" s="80"/>
      <c r="C3" s="81">
        <v>2021</v>
      </c>
      <c r="D3" s="11"/>
      <c r="E3" s="11">
        <v>2021</v>
      </c>
      <c r="F3" s="11"/>
      <c r="G3" s="11">
        <v>2021</v>
      </c>
      <c r="H3" s="11"/>
      <c r="I3" s="11">
        <v>2020</v>
      </c>
      <c r="J3" s="11"/>
      <c r="K3" s="11">
        <v>2020</v>
      </c>
      <c r="M3" s="106"/>
    </row>
    <row r="4" spans="1:13">
      <c r="A4" s="82"/>
      <c r="B4" s="80"/>
      <c r="C4" s="63" t="s">
        <v>116</v>
      </c>
      <c r="D4" s="62"/>
      <c r="E4" s="64" t="s">
        <v>8</v>
      </c>
      <c r="F4" s="62"/>
      <c r="G4" s="64" t="s">
        <v>114</v>
      </c>
      <c r="H4" s="62"/>
      <c r="I4" s="64" t="s">
        <v>115</v>
      </c>
      <c r="J4" s="62"/>
      <c r="K4" s="64" t="s">
        <v>116</v>
      </c>
      <c r="M4" s="106"/>
    </row>
    <row r="5" spans="1:13">
      <c r="A5" s="83" t="s">
        <v>10</v>
      </c>
      <c r="B5" s="92"/>
      <c r="C5" s="84">
        <v>331.9</v>
      </c>
      <c r="D5" s="49"/>
      <c r="E5" s="5">
        <v>327.5</v>
      </c>
      <c r="F5" s="49"/>
      <c r="G5" s="5">
        <v>334</v>
      </c>
      <c r="H5" s="49"/>
      <c r="I5" s="5">
        <v>343.29999999999995</v>
      </c>
      <c r="J5" s="49"/>
      <c r="K5" s="5">
        <v>287.20000000000005</v>
      </c>
      <c r="M5" s="106"/>
    </row>
    <row r="6" spans="1:13">
      <c r="A6" s="92" t="s">
        <v>11</v>
      </c>
      <c r="B6" s="92"/>
      <c r="C6" s="84">
        <v>-209</v>
      </c>
      <c r="D6" s="49"/>
      <c r="E6" s="5">
        <v>-209.99999999999997</v>
      </c>
      <c r="F6" s="49"/>
      <c r="G6" s="5">
        <v>-212.20000000000002</v>
      </c>
      <c r="H6" s="49"/>
      <c r="I6" s="5">
        <v>-217.90000000000009</v>
      </c>
      <c r="J6" s="49"/>
      <c r="K6" s="5">
        <v>-174.70000000000005</v>
      </c>
      <c r="M6" s="106"/>
    </row>
    <row r="7" spans="1:13">
      <c r="A7" s="101" t="s">
        <v>12</v>
      </c>
      <c r="B7" s="93"/>
      <c r="C7" s="70">
        <f>+C5+C6</f>
        <v>122.89999999999998</v>
      </c>
      <c r="D7" s="57"/>
      <c r="E7" s="71">
        <v>117.50000000000001</v>
      </c>
      <c r="F7" s="57"/>
      <c r="G7" s="71">
        <v>121.8</v>
      </c>
      <c r="H7" s="57"/>
      <c r="I7" s="71">
        <v>125.39999999999998</v>
      </c>
      <c r="J7" s="57"/>
      <c r="K7" s="71">
        <v>112.5</v>
      </c>
      <c r="M7" s="106"/>
    </row>
    <row r="8" spans="1:13">
      <c r="A8" s="94"/>
      <c r="B8" s="94"/>
      <c r="C8" s="85"/>
      <c r="D8" s="96"/>
      <c r="E8" s="90"/>
      <c r="F8" s="96"/>
      <c r="G8" s="90"/>
      <c r="H8" s="96"/>
      <c r="I8" s="90"/>
      <c r="J8" s="96"/>
      <c r="K8" s="90"/>
      <c r="M8" s="106"/>
    </row>
    <row r="9" spans="1:13">
      <c r="A9" s="92" t="s">
        <v>13</v>
      </c>
      <c r="B9" s="92"/>
      <c r="C9" s="4">
        <v>-47.2</v>
      </c>
      <c r="D9" s="49"/>
      <c r="E9" s="49">
        <v>-42.300000000000004</v>
      </c>
      <c r="F9" s="49"/>
      <c r="G9" s="49">
        <v>-42.6</v>
      </c>
      <c r="H9" s="49"/>
      <c r="I9" s="49">
        <v>-39.199999999999989</v>
      </c>
      <c r="J9" s="49"/>
      <c r="K9" s="49">
        <v>-32.800000000000011</v>
      </c>
      <c r="M9" s="106"/>
    </row>
    <row r="10" spans="1:13">
      <c r="A10" s="92" t="s">
        <v>14</v>
      </c>
      <c r="B10" s="92"/>
      <c r="C10" s="4">
        <v>-22.9</v>
      </c>
      <c r="D10" s="49"/>
      <c r="E10" s="49">
        <v>-20.399999999999995</v>
      </c>
      <c r="F10" s="49"/>
      <c r="G10" s="49">
        <v>-26.900000000000002</v>
      </c>
      <c r="H10" s="49"/>
      <c r="I10" s="49">
        <v>-23.700000000000003</v>
      </c>
      <c r="J10" s="49"/>
      <c r="K10" s="49">
        <v>-21.399999999999991</v>
      </c>
      <c r="M10" s="106"/>
    </row>
    <row r="11" spans="1:13">
      <c r="A11" s="92" t="s">
        <v>15</v>
      </c>
      <c r="B11" s="92"/>
      <c r="C11" s="4">
        <v>-21.4</v>
      </c>
      <c r="D11" s="49"/>
      <c r="E11" s="49">
        <v>-21.8</v>
      </c>
      <c r="F11" s="49"/>
      <c r="G11" s="49">
        <v>-22.2</v>
      </c>
      <c r="H11" s="49"/>
      <c r="I11" s="49">
        <v>-19.399999999999999</v>
      </c>
      <c r="J11" s="49"/>
      <c r="K11" s="49">
        <v>-16.899999999999999</v>
      </c>
      <c r="M11" s="106"/>
    </row>
    <row r="12" spans="1:13">
      <c r="A12" s="102" t="s">
        <v>117</v>
      </c>
      <c r="B12" s="95"/>
      <c r="C12" s="70">
        <v>31.4</v>
      </c>
      <c r="D12" s="57"/>
      <c r="E12" s="71">
        <v>33</v>
      </c>
      <c r="F12" s="57"/>
      <c r="G12" s="71">
        <v>30.1</v>
      </c>
      <c r="H12" s="57"/>
      <c r="I12" s="71">
        <v>43.099999999999994</v>
      </c>
      <c r="J12" s="57"/>
      <c r="K12" s="71">
        <v>41.399999999999991</v>
      </c>
      <c r="M12" s="106"/>
    </row>
    <row r="13" spans="1:13">
      <c r="A13" s="94"/>
      <c r="B13" s="94"/>
      <c r="C13" s="86"/>
      <c r="D13" s="96"/>
      <c r="E13" s="90"/>
      <c r="F13" s="96"/>
      <c r="G13" s="90"/>
      <c r="H13" s="96"/>
      <c r="I13" s="90"/>
      <c r="J13" s="96"/>
      <c r="K13" s="90"/>
      <c r="M13" s="106"/>
    </row>
    <row r="14" spans="1:13">
      <c r="A14" s="92" t="s">
        <v>19</v>
      </c>
      <c r="B14" s="92"/>
      <c r="C14" s="84">
        <v>-2.1</v>
      </c>
      <c r="D14" s="49"/>
      <c r="E14" s="5">
        <v>-1.9000309999999996</v>
      </c>
      <c r="F14" s="49"/>
      <c r="G14" s="5">
        <v>-4.3999690000000005</v>
      </c>
      <c r="H14" s="49"/>
      <c r="I14" s="5">
        <v>-4.8999999999999977</v>
      </c>
      <c r="J14" s="49"/>
      <c r="K14" s="5">
        <v>-3.1999800000000009</v>
      </c>
      <c r="M14" s="106"/>
    </row>
    <row r="15" spans="1:13">
      <c r="A15" s="92" t="s">
        <v>20</v>
      </c>
      <c r="B15" s="92"/>
      <c r="C15" s="84">
        <v>1E-4</v>
      </c>
      <c r="D15" s="49"/>
      <c r="E15" s="5">
        <v>-0.4</v>
      </c>
      <c r="F15" s="49"/>
      <c r="G15" s="5">
        <v>-0.1</v>
      </c>
      <c r="H15" s="49"/>
      <c r="I15" s="5">
        <v>0.2999</v>
      </c>
      <c r="J15" s="49"/>
      <c r="K15" s="5">
        <v>-9.9900000000000003E-2</v>
      </c>
      <c r="M15" s="106"/>
    </row>
    <row r="16" spans="1:13">
      <c r="A16" s="102" t="s">
        <v>21</v>
      </c>
      <c r="B16" s="95"/>
      <c r="C16" s="70">
        <v>29.3</v>
      </c>
      <c r="D16" s="57"/>
      <c r="E16" s="71">
        <v>30.699999999999996</v>
      </c>
      <c r="F16" s="57"/>
      <c r="G16" s="71">
        <v>25.6</v>
      </c>
      <c r="H16" s="57"/>
      <c r="I16" s="71">
        <v>38.5</v>
      </c>
      <c r="J16" s="57"/>
      <c r="K16" s="71">
        <v>38.099999999999994</v>
      </c>
      <c r="M16" s="106"/>
    </row>
    <row r="17" spans="1:13">
      <c r="A17" s="94"/>
      <c r="B17" s="94"/>
      <c r="C17" s="87"/>
      <c r="D17" s="49"/>
      <c r="E17" s="49"/>
      <c r="F17" s="49"/>
      <c r="G17" s="49"/>
      <c r="H17" s="49"/>
      <c r="I17" s="49"/>
      <c r="J17" s="49"/>
      <c r="K17" s="49"/>
      <c r="M17" s="106"/>
    </row>
    <row r="18" spans="1:13">
      <c r="A18" s="92" t="s">
        <v>22</v>
      </c>
      <c r="B18" s="92"/>
      <c r="C18" s="84">
        <v>-6.1</v>
      </c>
      <c r="D18" s="49"/>
      <c r="E18" s="5">
        <v>-7.3999999999999986</v>
      </c>
      <c r="F18" s="49"/>
      <c r="G18" s="5">
        <v>-4.4000000000000004</v>
      </c>
      <c r="H18" s="49"/>
      <c r="I18" s="5">
        <v>-9.3999999999999986</v>
      </c>
      <c r="J18" s="49"/>
      <c r="K18" s="5">
        <v>-8.7000000000000011</v>
      </c>
      <c r="M18" s="106"/>
    </row>
    <row r="19" spans="1:13">
      <c r="A19" s="102" t="s">
        <v>118</v>
      </c>
      <c r="B19" s="95"/>
      <c r="C19" s="70">
        <v>23.2</v>
      </c>
      <c r="D19" s="57"/>
      <c r="E19" s="71">
        <v>23.3</v>
      </c>
      <c r="F19" s="57"/>
      <c r="G19" s="71">
        <v>21.2</v>
      </c>
      <c r="H19" s="57"/>
      <c r="I19" s="71">
        <v>29.100000000000009</v>
      </c>
      <c r="J19" s="57"/>
      <c r="K19" s="71">
        <v>29.4</v>
      </c>
      <c r="M19" s="106"/>
    </row>
    <row r="20" spans="1:13">
      <c r="A20" s="94"/>
      <c r="B20" s="94"/>
      <c r="C20" s="98"/>
      <c r="D20" s="49"/>
      <c r="E20" s="104"/>
      <c r="F20" s="49"/>
      <c r="G20" s="104"/>
      <c r="H20" s="49"/>
      <c r="I20" s="104"/>
      <c r="J20" s="49"/>
      <c r="K20" s="104"/>
      <c r="M20" s="106"/>
    </row>
    <row r="21" spans="1:13">
      <c r="A21" s="103" t="s">
        <v>119</v>
      </c>
      <c r="B21" s="88"/>
      <c r="C21" s="54">
        <v>48</v>
      </c>
      <c r="D21" s="57"/>
      <c r="E21" s="60">
        <v>49.8</v>
      </c>
      <c r="F21" s="57"/>
      <c r="G21" s="60">
        <v>47.300000000000004</v>
      </c>
      <c r="H21" s="57"/>
      <c r="I21" s="60">
        <v>62.3</v>
      </c>
      <c r="J21" s="57"/>
      <c r="K21" s="60">
        <v>55.699999999999989</v>
      </c>
      <c r="M21" s="106"/>
    </row>
    <row r="22" spans="1:13">
      <c r="A22" s="88"/>
      <c r="B22" s="88"/>
      <c r="C22" s="89"/>
      <c r="D22" s="89"/>
      <c r="E22" s="89"/>
      <c r="F22" s="89"/>
      <c r="G22" s="89"/>
      <c r="H22" s="89"/>
      <c r="I22" s="89"/>
      <c r="J22" s="89"/>
      <c r="K22" s="89"/>
      <c r="M22" s="106"/>
    </row>
    <row r="23" spans="1:13">
      <c r="A23" s="88"/>
      <c r="B23" s="88"/>
      <c r="C23" s="57"/>
      <c r="D23" s="57"/>
      <c r="E23" s="57"/>
      <c r="F23" s="57"/>
      <c r="G23" s="57"/>
      <c r="H23" s="57"/>
      <c r="I23" s="57"/>
      <c r="J23" s="57"/>
      <c r="K23" s="57"/>
      <c r="M23" s="106"/>
    </row>
    <row r="24" spans="1:13">
      <c r="A24" s="78"/>
      <c r="B24" s="79"/>
      <c r="C24" s="78"/>
      <c r="D24" s="79"/>
      <c r="E24" s="78"/>
      <c r="F24" s="79"/>
      <c r="G24" s="78"/>
      <c r="H24" s="79"/>
      <c r="I24" s="78"/>
      <c r="J24" s="79"/>
      <c r="K24" s="78"/>
      <c r="M24" s="106"/>
    </row>
    <row r="25" spans="1:13" ht="27.75" customHeight="1">
      <c r="A25" s="155" t="s">
        <v>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M25" s="106"/>
    </row>
    <row r="26" spans="1:13">
      <c r="A26" s="91"/>
      <c r="B26" s="79"/>
      <c r="C26" s="78"/>
      <c r="D26" s="79"/>
      <c r="E26" s="78"/>
      <c r="F26" s="79"/>
      <c r="G26" s="78"/>
      <c r="H26" s="79"/>
      <c r="I26" s="78"/>
      <c r="J26" s="79"/>
      <c r="K26" s="78"/>
      <c r="M26" s="106"/>
    </row>
    <row r="27" spans="1:13">
      <c r="A27" s="80"/>
      <c r="B27" s="80"/>
      <c r="C27" s="81">
        <v>2021</v>
      </c>
      <c r="D27" s="11"/>
      <c r="E27" s="11">
        <v>2021</v>
      </c>
      <c r="F27" s="11"/>
      <c r="G27" s="11">
        <v>2021</v>
      </c>
      <c r="H27" s="11"/>
      <c r="I27" s="11">
        <v>2020</v>
      </c>
      <c r="J27" s="11"/>
      <c r="K27" s="11">
        <v>2020</v>
      </c>
      <c r="M27" s="106"/>
    </row>
    <row r="28" spans="1:13">
      <c r="A28" s="82"/>
      <c r="B28" s="80"/>
      <c r="C28" s="63" t="s">
        <v>116</v>
      </c>
      <c r="D28" s="62"/>
      <c r="E28" s="64" t="s">
        <v>8</v>
      </c>
      <c r="F28" s="62"/>
      <c r="G28" s="64" t="s">
        <v>114</v>
      </c>
      <c r="H28" s="62"/>
      <c r="I28" s="64" t="s">
        <v>115</v>
      </c>
      <c r="J28" s="62"/>
      <c r="K28" s="64" t="s">
        <v>116</v>
      </c>
      <c r="M28" s="106"/>
    </row>
    <row r="29" spans="1:13">
      <c r="A29" s="83" t="s">
        <v>10</v>
      </c>
      <c r="B29" s="92"/>
      <c r="C29" s="84">
        <v>331.9</v>
      </c>
      <c r="E29" s="5">
        <v>327.5</v>
      </c>
      <c r="F29" s="49"/>
      <c r="G29" s="5">
        <v>334</v>
      </c>
      <c r="H29" s="49"/>
      <c r="I29" s="5">
        <v>343.29999999999995</v>
      </c>
      <c r="J29" s="49"/>
      <c r="K29" s="5">
        <v>287.20000000000005</v>
      </c>
      <c r="M29" s="106"/>
    </row>
    <row r="30" spans="1:13">
      <c r="A30" s="92" t="s">
        <v>11</v>
      </c>
      <c r="B30" s="92"/>
      <c r="C30" s="84">
        <v>-208.7</v>
      </c>
      <c r="E30" s="5">
        <v>-208.89999999999998</v>
      </c>
      <c r="F30" s="49"/>
      <c r="G30" s="5">
        <v>-209.60000000000002</v>
      </c>
      <c r="H30" s="49"/>
      <c r="I30" s="5">
        <v>-214.8000000000001</v>
      </c>
      <c r="J30" s="49"/>
      <c r="K30" s="5">
        <v>-174.70000000000005</v>
      </c>
      <c r="M30" s="106"/>
    </row>
    <row r="31" spans="1:13">
      <c r="A31" s="101" t="s">
        <v>12</v>
      </c>
      <c r="B31" s="93"/>
      <c r="C31" s="70">
        <v>123.2</v>
      </c>
      <c r="E31" s="71">
        <v>118.60000000000001</v>
      </c>
      <c r="F31" s="57"/>
      <c r="G31" s="71">
        <v>124.39999999999999</v>
      </c>
      <c r="H31" s="57"/>
      <c r="I31" s="71">
        <v>128.49999999999997</v>
      </c>
      <c r="J31" s="57"/>
      <c r="K31" s="71">
        <v>112.5</v>
      </c>
      <c r="M31" s="106"/>
    </row>
    <row r="32" spans="1:13">
      <c r="A32" s="94"/>
      <c r="B32" s="94"/>
      <c r="C32" s="85"/>
      <c r="E32" s="90"/>
      <c r="F32" s="96"/>
      <c r="G32" s="90"/>
      <c r="H32" s="96"/>
      <c r="I32" s="90"/>
      <c r="J32" s="96"/>
      <c r="K32" s="90"/>
      <c r="M32" s="106"/>
    </row>
    <row r="33" spans="1:13">
      <c r="A33" s="92" t="s">
        <v>13</v>
      </c>
      <c r="B33" s="92"/>
      <c r="C33" s="84">
        <v>-44.6</v>
      </c>
      <c r="E33" s="5">
        <v>-39.800000000000004</v>
      </c>
      <c r="F33" s="49"/>
      <c r="G33" s="5">
        <v>-40</v>
      </c>
      <c r="H33" s="49"/>
      <c r="I33" s="5">
        <v>-36.699999999999989</v>
      </c>
      <c r="J33" s="49"/>
      <c r="K33" s="5">
        <v>-31.100000000000012</v>
      </c>
      <c r="M33" s="106"/>
    </row>
    <row r="34" spans="1:13">
      <c r="A34" s="92" t="s">
        <v>14</v>
      </c>
      <c r="B34" s="92"/>
      <c r="C34" s="84">
        <v>-22.8</v>
      </c>
      <c r="E34" s="5">
        <v>-20.199999999999996</v>
      </c>
      <c r="F34" s="49"/>
      <c r="G34" s="5">
        <v>-25.7</v>
      </c>
      <c r="H34" s="49"/>
      <c r="I34" s="5">
        <v>-21.700000000000003</v>
      </c>
      <c r="J34" s="49"/>
      <c r="K34" s="5">
        <v>-21.29999999999999</v>
      </c>
      <c r="M34" s="106"/>
    </row>
    <row r="35" spans="1:13">
      <c r="A35" s="92" t="s">
        <v>15</v>
      </c>
      <c r="B35" s="92"/>
      <c r="C35" s="84">
        <v>-19.8</v>
      </c>
      <c r="E35" s="5">
        <v>-20</v>
      </c>
      <c r="F35" s="49"/>
      <c r="G35" s="5">
        <v>-20.7</v>
      </c>
      <c r="H35" s="49"/>
      <c r="I35" s="5">
        <v>-17.799999999999997</v>
      </c>
      <c r="J35" s="49"/>
      <c r="K35" s="5">
        <v>-15.999999999999998</v>
      </c>
      <c r="M35" s="106"/>
    </row>
    <row r="36" spans="1:13">
      <c r="A36" s="105" t="s">
        <v>126</v>
      </c>
      <c r="B36" s="99"/>
      <c r="C36" s="70">
        <v>36</v>
      </c>
      <c r="E36" s="71">
        <v>38.599999999999973</v>
      </c>
      <c r="F36" s="57"/>
      <c r="G36" s="71">
        <v>38.000000000000007</v>
      </c>
      <c r="H36" s="57"/>
      <c r="I36" s="71">
        <v>52.3</v>
      </c>
      <c r="J36" s="57"/>
      <c r="K36" s="71">
        <v>44.09999999999998</v>
      </c>
      <c r="M36" s="106"/>
    </row>
    <row r="37" spans="1:13">
      <c r="A37" s="100"/>
      <c r="B37" s="100"/>
      <c r="C37" s="4"/>
      <c r="E37" s="49"/>
      <c r="F37" s="49"/>
      <c r="G37" s="49"/>
      <c r="H37" s="49"/>
      <c r="I37" s="49"/>
      <c r="J37" s="49"/>
      <c r="K37" s="49"/>
      <c r="M37" s="106"/>
    </row>
    <row r="38" spans="1:13">
      <c r="A38" s="92" t="s">
        <v>120</v>
      </c>
      <c r="B38" s="92"/>
      <c r="C38" s="84">
        <v>-4.5999999999999996</v>
      </c>
      <c r="E38" s="5">
        <v>-5.6000000000000014</v>
      </c>
      <c r="F38" s="49"/>
      <c r="G38" s="5">
        <v>-7.9</v>
      </c>
      <c r="H38" s="49"/>
      <c r="I38" s="5">
        <v>-9.2000000000000028</v>
      </c>
      <c r="J38" s="49"/>
      <c r="K38" s="5">
        <v>-2.6999999999999993</v>
      </c>
      <c r="M38" s="106"/>
    </row>
    <row r="39" spans="1:13">
      <c r="A39" s="102" t="s">
        <v>117</v>
      </c>
      <c r="B39" s="95"/>
      <c r="C39" s="70">
        <v>31.4</v>
      </c>
      <c r="E39" s="71">
        <v>33</v>
      </c>
      <c r="F39" s="57"/>
      <c r="G39" s="71">
        <v>30.1</v>
      </c>
      <c r="H39" s="57"/>
      <c r="I39" s="71">
        <v>43.099999999999994</v>
      </c>
      <c r="J39" s="57"/>
      <c r="K39" s="71">
        <v>41.399999999999991</v>
      </c>
      <c r="M39" s="106"/>
    </row>
    <row r="40" spans="1:13">
      <c r="A40" s="79"/>
      <c r="B40" s="79"/>
      <c r="C40" s="78"/>
      <c r="D40" s="79"/>
      <c r="E40" s="78"/>
      <c r="F40" s="79"/>
      <c r="G40" s="78"/>
      <c r="H40" s="79"/>
      <c r="I40" s="78"/>
      <c r="J40" s="79"/>
      <c r="K40" s="78"/>
      <c r="M40" s="106"/>
    </row>
    <row r="41" spans="1:13">
      <c r="A41" s="78"/>
      <c r="B41" s="79"/>
      <c r="C41" s="78"/>
      <c r="D41" s="79"/>
      <c r="E41" s="78"/>
      <c r="F41" s="79"/>
      <c r="G41" s="78"/>
      <c r="H41" s="79"/>
      <c r="I41" s="78"/>
      <c r="J41" s="79"/>
      <c r="K41" s="78"/>
    </row>
    <row r="42" spans="1:13" ht="24" customHeight="1">
      <c r="A42" s="157" t="s">
        <v>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</row>
  </sheetData>
  <mergeCells count="3">
    <mergeCell ref="A1:G1"/>
    <mergeCell ref="A25:K25"/>
    <mergeCell ref="A42:K4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="105" zoomScaleNormal="105" workbookViewId="0">
      <selection activeCell="G5" sqref="G5"/>
    </sheetView>
  </sheetViews>
  <sheetFormatPr defaultColWidth="9.140625" defaultRowHeight="11.25"/>
  <cols>
    <col min="1" max="1" width="42.140625" style="78" customWidth="1"/>
    <col min="2" max="2" width="1.42578125" style="79" customWidth="1"/>
    <col min="3" max="6" width="8.28515625" style="78" customWidth="1"/>
    <col min="7" max="7" width="1.42578125" style="79" customWidth="1"/>
    <col min="8" max="12" width="8.28515625" style="78" customWidth="1"/>
    <col min="13" max="13" width="1.42578125" style="79" customWidth="1"/>
    <col min="14" max="18" width="8.28515625" style="78" customWidth="1"/>
    <col min="19" max="19" width="1.42578125" style="79" customWidth="1"/>
    <col min="20" max="24" width="8.28515625" style="78" customWidth="1"/>
    <col min="25" max="25" width="1.42578125" style="79" customWidth="1"/>
    <col min="26" max="27" width="9.140625" style="78"/>
    <col min="28" max="28" width="8.28515625" style="79" customWidth="1"/>
    <col min="29" max="16384" width="9.140625" style="78"/>
  </cols>
  <sheetData>
    <row r="1" spans="1:28" ht="20.25">
      <c r="A1" s="116" t="s">
        <v>122</v>
      </c>
      <c r="B1" s="116"/>
      <c r="C1" s="116"/>
      <c r="D1" s="116"/>
      <c r="E1" s="116"/>
      <c r="F1" s="116"/>
      <c r="G1" s="116"/>
      <c r="H1" s="116"/>
      <c r="I1" s="116"/>
      <c r="J1" s="116"/>
      <c r="M1" s="78"/>
      <c r="S1" s="78"/>
      <c r="Y1" s="78"/>
      <c r="AB1" s="149"/>
    </row>
    <row r="2" spans="1:28">
      <c r="A2" s="79"/>
      <c r="C2" s="79"/>
      <c r="D2" s="79"/>
      <c r="E2" s="79"/>
      <c r="F2" s="79"/>
      <c r="H2" s="79"/>
      <c r="I2" s="79"/>
      <c r="J2" s="79"/>
      <c r="K2" s="79"/>
      <c r="L2" s="79"/>
      <c r="N2" s="79"/>
      <c r="O2" s="79"/>
      <c r="P2" s="79"/>
      <c r="Q2" s="79"/>
      <c r="R2" s="79"/>
      <c r="T2" s="79"/>
      <c r="U2" s="79"/>
      <c r="V2" s="79"/>
      <c r="W2" s="79"/>
      <c r="X2" s="79"/>
    </row>
    <row r="3" spans="1:28">
      <c r="A3" s="117"/>
      <c r="B3" s="117"/>
      <c r="C3" s="11">
        <v>2021</v>
      </c>
      <c r="D3" s="11">
        <v>2021</v>
      </c>
      <c r="E3" s="81">
        <v>2021</v>
      </c>
      <c r="F3" s="81" t="s">
        <v>125</v>
      </c>
      <c r="G3" s="118"/>
      <c r="H3" s="11">
        <v>2020</v>
      </c>
      <c r="I3" s="11">
        <v>2020</v>
      </c>
      <c r="J3" s="11">
        <v>2020</v>
      </c>
      <c r="K3" s="11">
        <v>2020</v>
      </c>
      <c r="L3" s="11"/>
      <c r="M3" s="118"/>
      <c r="N3" s="11">
        <v>2019</v>
      </c>
      <c r="O3" s="11">
        <v>2019</v>
      </c>
      <c r="P3" s="11">
        <v>2019</v>
      </c>
      <c r="Q3" s="11">
        <v>2019</v>
      </c>
      <c r="R3" s="11"/>
      <c r="S3" s="118"/>
      <c r="T3" s="11">
        <v>2018</v>
      </c>
      <c r="U3" s="11">
        <v>2018</v>
      </c>
      <c r="V3" s="11">
        <v>2018</v>
      </c>
      <c r="W3" s="11">
        <v>2018</v>
      </c>
      <c r="X3" s="11"/>
      <c r="Y3" s="117"/>
      <c r="AB3" s="11"/>
    </row>
    <row r="4" spans="1:28">
      <c r="A4" s="119"/>
      <c r="B4" s="117"/>
      <c r="C4" s="64" t="s">
        <v>114</v>
      </c>
      <c r="D4" s="64" t="s">
        <v>8</v>
      </c>
      <c r="E4" s="63" t="s">
        <v>116</v>
      </c>
      <c r="F4" s="63" t="s">
        <v>123</v>
      </c>
      <c r="G4" s="118"/>
      <c r="H4" s="64" t="s">
        <v>114</v>
      </c>
      <c r="I4" s="64" t="s">
        <v>8</v>
      </c>
      <c r="J4" s="64" t="s">
        <v>116</v>
      </c>
      <c r="K4" s="64" t="s">
        <v>115</v>
      </c>
      <c r="L4" s="64" t="s">
        <v>123</v>
      </c>
      <c r="M4" s="118"/>
      <c r="N4" s="64" t="s">
        <v>114</v>
      </c>
      <c r="O4" s="64" t="s">
        <v>8</v>
      </c>
      <c r="P4" s="64" t="s">
        <v>116</v>
      </c>
      <c r="Q4" s="64" t="s">
        <v>115</v>
      </c>
      <c r="R4" s="64" t="s">
        <v>123</v>
      </c>
      <c r="S4" s="118"/>
      <c r="T4" s="64" t="s">
        <v>114</v>
      </c>
      <c r="U4" s="64" t="s">
        <v>8</v>
      </c>
      <c r="V4" s="64" t="s">
        <v>116</v>
      </c>
      <c r="W4" s="64" t="s">
        <v>115</v>
      </c>
      <c r="X4" s="64" t="s">
        <v>123</v>
      </c>
      <c r="Y4" s="117"/>
      <c r="AB4" s="62"/>
    </row>
    <row r="5" spans="1:28">
      <c r="A5" s="120" t="s">
        <v>124</v>
      </c>
      <c r="B5" s="121"/>
      <c r="C5" s="5">
        <v>334</v>
      </c>
      <c r="D5" s="5">
        <v>327.5</v>
      </c>
      <c r="E5" s="84">
        <v>331.9</v>
      </c>
      <c r="F5" s="84">
        <f>+C5+D5+E5</f>
        <v>993.4</v>
      </c>
      <c r="G5" s="121"/>
      <c r="H5" s="5">
        <v>301.60000000000002</v>
      </c>
      <c r="I5" s="5">
        <v>305.7</v>
      </c>
      <c r="J5" s="5">
        <v>287.2</v>
      </c>
      <c r="K5" s="5">
        <v>343.3</v>
      </c>
      <c r="L5" s="5">
        <v>1237.8</v>
      </c>
      <c r="M5" s="121"/>
      <c r="N5" s="5">
        <v>324.60000000000002</v>
      </c>
      <c r="O5" s="5">
        <v>326.5</v>
      </c>
      <c r="P5" s="5">
        <v>312.5</v>
      </c>
      <c r="Q5" s="5">
        <v>320.10000000000002</v>
      </c>
      <c r="R5" s="5">
        <v>1283.7</v>
      </c>
      <c r="S5" s="121"/>
      <c r="T5" s="5">
        <v>288.39999999999998</v>
      </c>
      <c r="U5" s="5">
        <v>296.7</v>
      </c>
      <c r="V5" s="5">
        <v>282</v>
      </c>
      <c r="W5" s="5">
        <v>330.8</v>
      </c>
      <c r="X5" s="5">
        <v>1197.9000000000001</v>
      </c>
      <c r="Y5" s="122"/>
      <c r="AB5" s="49"/>
    </row>
    <row r="6" spans="1:28">
      <c r="A6" s="121" t="s">
        <v>11</v>
      </c>
      <c r="B6" s="121"/>
      <c r="C6" s="5">
        <v>-212.2</v>
      </c>
      <c r="D6" s="5">
        <v>-210</v>
      </c>
      <c r="E6" s="84">
        <v>-209</v>
      </c>
      <c r="F6" s="84">
        <f>+C6+D6+E6</f>
        <v>-631.20000000000005</v>
      </c>
      <c r="G6" s="121"/>
      <c r="H6" s="5">
        <v>-194.3</v>
      </c>
      <c r="I6" s="5">
        <v>-191.5</v>
      </c>
      <c r="J6" s="5">
        <v>-174.7</v>
      </c>
      <c r="K6" s="5">
        <v>-217.9</v>
      </c>
      <c r="L6" s="5">
        <v>-778.4</v>
      </c>
      <c r="M6" s="121"/>
      <c r="N6" s="5">
        <v>-199.2</v>
      </c>
      <c r="O6" s="5">
        <v>-196.3</v>
      </c>
      <c r="P6" s="5">
        <v>-193</v>
      </c>
      <c r="Q6" s="5">
        <v>-204.1</v>
      </c>
      <c r="R6" s="5">
        <v>-792.6</v>
      </c>
      <c r="S6" s="121"/>
      <c r="T6" s="5">
        <v>-176.9</v>
      </c>
      <c r="U6" s="5">
        <v>-181.7</v>
      </c>
      <c r="V6" s="5">
        <v>-171.3</v>
      </c>
      <c r="W6" s="5">
        <v>-205.2</v>
      </c>
      <c r="X6" s="5">
        <v>-735.1</v>
      </c>
      <c r="Y6" s="122"/>
      <c r="AB6" s="49"/>
    </row>
    <row r="7" spans="1:28">
      <c r="A7" s="123" t="s">
        <v>12</v>
      </c>
      <c r="B7" s="124"/>
      <c r="C7" s="71">
        <v>121.8</v>
      </c>
      <c r="D7" s="71">
        <v>117.5</v>
      </c>
      <c r="E7" s="70">
        <v>122.9</v>
      </c>
      <c r="F7" s="70">
        <f>+C7+D7+E7</f>
        <v>362.20000000000005</v>
      </c>
      <c r="G7" s="124"/>
      <c r="H7" s="71">
        <v>107.3</v>
      </c>
      <c r="I7" s="71">
        <v>114.2</v>
      </c>
      <c r="J7" s="71">
        <v>112.5</v>
      </c>
      <c r="K7" s="71">
        <v>125.4</v>
      </c>
      <c r="L7" s="71">
        <v>459.4</v>
      </c>
      <c r="M7" s="124"/>
      <c r="N7" s="71">
        <v>125.4</v>
      </c>
      <c r="O7" s="71">
        <v>130.19999999999999</v>
      </c>
      <c r="P7" s="71">
        <v>119.5</v>
      </c>
      <c r="Q7" s="71">
        <v>116</v>
      </c>
      <c r="R7" s="71">
        <v>491.1</v>
      </c>
      <c r="S7" s="124"/>
      <c r="T7" s="71">
        <v>111.5</v>
      </c>
      <c r="U7" s="71">
        <v>115</v>
      </c>
      <c r="V7" s="71">
        <v>110.7</v>
      </c>
      <c r="W7" s="71">
        <v>125.6</v>
      </c>
      <c r="X7" s="71">
        <v>462.8</v>
      </c>
      <c r="Y7" s="15"/>
      <c r="AB7" s="57"/>
    </row>
    <row r="8" spans="1:28">
      <c r="A8" s="125"/>
      <c r="B8" s="125"/>
      <c r="C8" s="52"/>
      <c r="D8" s="52"/>
      <c r="E8" s="126"/>
      <c r="F8" s="126"/>
      <c r="G8" s="127"/>
      <c r="H8" s="52"/>
      <c r="I8" s="52"/>
      <c r="J8" s="52"/>
      <c r="K8" s="52"/>
      <c r="L8" s="52"/>
      <c r="M8" s="127"/>
      <c r="N8" s="52"/>
      <c r="O8" s="52"/>
      <c r="P8" s="52"/>
      <c r="Q8" s="52"/>
      <c r="R8" s="52"/>
      <c r="S8" s="127"/>
      <c r="T8" s="52"/>
      <c r="U8" s="52"/>
      <c r="V8" s="52"/>
      <c r="W8" s="52"/>
      <c r="X8" s="52"/>
      <c r="Y8" s="128"/>
      <c r="AB8" s="18"/>
    </row>
    <row r="9" spans="1:28">
      <c r="A9" s="121" t="s">
        <v>13</v>
      </c>
      <c r="B9" s="121"/>
      <c r="C9" s="49">
        <v>-42.6</v>
      </c>
      <c r="D9" s="49">
        <v>-42.3</v>
      </c>
      <c r="E9" s="4">
        <v>-47.2</v>
      </c>
      <c r="F9" s="4">
        <f>+C9+D9+E9</f>
        <v>-132.10000000000002</v>
      </c>
      <c r="G9" s="121"/>
      <c r="H9" s="49">
        <v>-42.1</v>
      </c>
      <c r="I9" s="49">
        <v>-34.5</v>
      </c>
      <c r="J9" s="49">
        <v>-32.799999999999997</v>
      </c>
      <c r="K9" s="49">
        <v>-39.200000000000003</v>
      </c>
      <c r="L9" s="49">
        <v>-148.6</v>
      </c>
      <c r="M9" s="121"/>
      <c r="N9" s="49">
        <v>-39</v>
      </c>
      <c r="O9" s="49">
        <v>-41.3</v>
      </c>
      <c r="P9" s="49">
        <v>-37.200000000000003</v>
      </c>
      <c r="Q9" s="49">
        <v>-41.7</v>
      </c>
      <c r="R9" s="49">
        <v>-159.19999999999999</v>
      </c>
      <c r="S9" s="121"/>
      <c r="T9" s="49">
        <v>-34.200000000000003</v>
      </c>
      <c r="U9" s="49">
        <v>-35</v>
      </c>
      <c r="V9" s="49">
        <v>-33.6</v>
      </c>
      <c r="W9" s="49">
        <v>-37.200000000000003</v>
      </c>
      <c r="X9" s="49">
        <v>-140</v>
      </c>
      <c r="Y9" s="122"/>
      <c r="AB9" s="49"/>
    </row>
    <row r="10" spans="1:28">
      <c r="A10" s="121" t="s">
        <v>14</v>
      </c>
      <c r="B10" s="121"/>
      <c r="C10" s="49">
        <v>-26.9</v>
      </c>
      <c r="D10" s="49">
        <v>-20.399999999999999</v>
      </c>
      <c r="E10" s="4">
        <v>-22.9</v>
      </c>
      <c r="F10" s="4">
        <f>+C10+D10+E10</f>
        <v>-70.199999999999989</v>
      </c>
      <c r="G10" s="121"/>
      <c r="H10" s="49">
        <v>-24</v>
      </c>
      <c r="I10" s="49">
        <v>-18.7</v>
      </c>
      <c r="J10" s="49">
        <v>-21.4</v>
      </c>
      <c r="K10" s="49">
        <v>-23.7</v>
      </c>
      <c r="L10" s="49">
        <v>-87.8</v>
      </c>
      <c r="M10" s="121"/>
      <c r="N10" s="49">
        <v>-20.100000000000001</v>
      </c>
      <c r="O10" s="49">
        <v>-20.6</v>
      </c>
      <c r="P10" s="49">
        <v>-20.2</v>
      </c>
      <c r="Q10" s="49">
        <v>-22.5</v>
      </c>
      <c r="R10" s="49">
        <v>-83.4</v>
      </c>
      <c r="S10" s="121"/>
      <c r="T10" s="49">
        <v>-17.7</v>
      </c>
      <c r="U10" s="49">
        <v>-21.7</v>
      </c>
      <c r="V10" s="49">
        <v>-20.399999999999999</v>
      </c>
      <c r="W10" s="49">
        <v>-25.4</v>
      </c>
      <c r="X10" s="49">
        <v>-85.2</v>
      </c>
      <c r="Y10" s="122"/>
      <c r="AB10" s="49"/>
    </row>
    <row r="11" spans="1:28">
      <c r="A11" s="121" t="s">
        <v>15</v>
      </c>
      <c r="B11" s="121"/>
      <c r="C11" s="49">
        <v>-22.2</v>
      </c>
      <c r="D11" s="49">
        <v>-21.8</v>
      </c>
      <c r="E11" s="4">
        <v>-21.4</v>
      </c>
      <c r="F11" s="4">
        <f>+C11+D11+E11</f>
        <v>-65.400000000000006</v>
      </c>
      <c r="G11" s="121"/>
      <c r="H11" s="49">
        <v>-18.399999999999999</v>
      </c>
      <c r="I11" s="49">
        <v>-18.600000000000001</v>
      </c>
      <c r="J11" s="49">
        <v>-16.899999999999999</v>
      </c>
      <c r="K11" s="49">
        <v>-19.399999999999999</v>
      </c>
      <c r="L11" s="49">
        <v>-73.3</v>
      </c>
      <c r="M11" s="121"/>
      <c r="N11" s="49">
        <v>-21.4</v>
      </c>
      <c r="O11" s="49">
        <v>-21.4</v>
      </c>
      <c r="P11" s="49">
        <v>-20.5</v>
      </c>
      <c r="Q11" s="49">
        <v>-22.6</v>
      </c>
      <c r="R11" s="49">
        <v>-85.9</v>
      </c>
      <c r="S11" s="121"/>
      <c r="T11" s="49">
        <v>-18.100000000000001</v>
      </c>
      <c r="U11" s="49">
        <v>-17.399999999999999</v>
      </c>
      <c r="V11" s="49">
        <v>-19.100000000000001</v>
      </c>
      <c r="W11" s="49">
        <v>-22.1</v>
      </c>
      <c r="X11" s="49">
        <v>-76.7</v>
      </c>
      <c r="Y11" s="122"/>
      <c r="Z11" s="129"/>
      <c r="AB11" s="49"/>
    </row>
    <row r="12" spans="1:28">
      <c r="A12" s="130" t="s">
        <v>117</v>
      </c>
      <c r="B12" s="131"/>
      <c r="C12" s="71">
        <v>30.1</v>
      </c>
      <c r="D12" s="71">
        <v>33</v>
      </c>
      <c r="E12" s="70">
        <v>31.4</v>
      </c>
      <c r="F12" s="70">
        <f>+C12+D12+E12</f>
        <v>94.5</v>
      </c>
      <c r="G12" s="124"/>
      <c r="H12" s="71">
        <v>22.8</v>
      </c>
      <c r="I12" s="71">
        <v>42.4</v>
      </c>
      <c r="J12" s="71">
        <v>41.4</v>
      </c>
      <c r="K12" s="71">
        <v>43.1</v>
      </c>
      <c r="L12" s="71">
        <v>149.69999999999999</v>
      </c>
      <c r="M12" s="124"/>
      <c r="N12" s="71">
        <v>44.9</v>
      </c>
      <c r="O12" s="71">
        <v>46.9</v>
      </c>
      <c r="P12" s="71">
        <v>41.6</v>
      </c>
      <c r="Q12" s="71">
        <v>29.2</v>
      </c>
      <c r="R12" s="71">
        <v>162.6</v>
      </c>
      <c r="S12" s="124"/>
      <c r="T12" s="71">
        <v>41.5</v>
      </c>
      <c r="U12" s="71">
        <v>40.9</v>
      </c>
      <c r="V12" s="71">
        <v>37.6</v>
      </c>
      <c r="W12" s="71">
        <v>40.9</v>
      </c>
      <c r="X12" s="71">
        <v>160.9</v>
      </c>
      <c r="Y12" s="132"/>
      <c r="AB12" s="57"/>
    </row>
    <row r="13" spans="1:28">
      <c r="A13" s="125"/>
      <c r="B13" s="125"/>
      <c r="C13" s="52"/>
      <c r="D13" s="52"/>
      <c r="E13" s="126"/>
      <c r="F13" s="126"/>
      <c r="G13" s="127"/>
      <c r="H13" s="52"/>
      <c r="I13" s="52"/>
      <c r="J13" s="52"/>
      <c r="K13" s="52"/>
      <c r="L13" s="52"/>
      <c r="M13" s="127"/>
      <c r="N13" s="52"/>
      <c r="O13" s="52"/>
      <c r="P13" s="52"/>
      <c r="Q13" s="52"/>
      <c r="R13" s="52"/>
      <c r="S13" s="127"/>
      <c r="T13" s="52"/>
      <c r="U13" s="52"/>
      <c r="V13" s="52"/>
      <c r="W13" s="52"/>
      <c r="X13" s="52"/>
      <c r="Y13" s="128"/>
      <c r="AB13" s="18"/>
    </row>
    <row r="14" spans="1:28">
      <c r="A14" s="121" t="s">
        <v>19</v>
      </c>
      <c r="B14" s="121"/>
      <c r="C14" s="5">
        <v>-4.4000000000000004</v>
      </c>
      <c r="D14" s="5">
        <v>-1.9</v>
      </c>
      <c r="E14" s="84">
        <v>-2.1</v>
      </c>
      <c r="F14" s="154">
        <f>+C14+D14+E14</f>
        <v>-8.4</v>
      </c>
      <c r="G14" s="121"/>
      <c r="H14" s="5">
        <v>-5</v>
      </c>
      <c r="I14" s="5">
        <v>-5.3</v>
      </c>
      <c r="J14" s="5">
        <v>-3.2</v>
      </c>
      <c r="K14" s="5">
        <v>-4.9000000000000004</v>
      </c>
      <c r="L14" s="5">
        <v>-18.399999999999999</v>
      </c>
      <c r="M14" s="121"/>
      <c r="N14" s="5">
        <v>-3.8</v>
      </c>
      <c r="O14" s="5">
        <v>-2.5</v>
      </c>
      <c r="P14" s="5">
        <v>-2</v>
      </c>
      <c r="Q14" s="5">
        <v>-12.4</v>
      </c>
      <c r="R14" s="5">
        <v>-20.7</v>
      </c>
      <c r="S14" s="121"/>
      <c r="T14" s="5">
        <v>-6</v>
      </c>
      <c r="U14" s="5">
        <v>-3.1</v>
      </c>
      <c r="V14" s="5">
        <v>-2.9</v>
      </c>
      <c r="W14" s="5">
        <v>-2.9</v>
      </c>
      <c r="X14" s="5">
        <v>-14.9</v>
      </c>
      <c r="Y14" s="122"/>
      <c r="AB14" s="49"/>
    </row>
    <row r="15" spans="1:28">
      <c r="A15" s="121" t="s">
        <v>20</v>
      </c>
      <c r="B15" s="121"/>
      <c r="C15" s="5">
        <v>-0.1</v>
      </c>
      <c r="D15" s="5">
        <v>-0.4</v>
      </c>
      <c r="E15" s="84">
        <v>1E-4</v>
      </c>
      <c r="F15" s="84">
        <f>+C15+D15+E15</f>
        <v>-0.49990000000000001</v>
      </c>
      <c r="G15" s="121"/>
      <c r="H15" s="5">
        <v>1.0000000000000001E-5</v>
      </c>
      <c r="I15" s="5">
        <v>0.1</v>
      </c>
      <c r="J15" s="5">
        <v>-0.1</v>
      </c>
      <c r="K15" s="5">
        <v>0.3</v>
      </c>
      <c r="L15" s="5">
        <v>0.3</v>
      </c>
      <c r="M15" s="121"/>
      <c r="N15" s="5">
        <v>0</v>
      </c>
      <c r="O15" s="5">
        <v>1.0000000000000001E-5</v>
      </c>
      <c r="P15" s="5">
        <v>-1.0000000000000001E-5</v>
      </c>
      <c r="Q15" s="5">
        <v>-0.1</v>
      </c>
      <c r="R15" s="5">
        <v>-0.1</v>
      </c>
      <c r="S15" s="121"/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122"/>
      <c r="AB15" s="49"/>
    </row>
    <row r="16" spans="1:28">
      <c r="A16" s="130" t="s">
        <v>21</v>
      </c>
      <c r="B16" s="131"/>
      <c r="C16" s="71">
        <v>25.6</v>
      </c>
      <c r="D16" s="71">
        <v>30.7</v>
      </c>
      <c r="E16" s="70">
        <v>29.3</v>
      </c>
      <c r="F16" s="70">
        <f>+C16+D16+E16</f>
        <v>85.6</v>
      </c>
      <c r="G16" s="124"/>
      <c r="H16" s="71">
        <v>17.8</v>
      </c>
      <c r="I16" s="71">
        <v>37.200000000000003</v>
      </c>
      <c r="J16" s="71">
        <v>38.1</v>
      </c>
      <c r="K16" s="71">
        <v>38.5</v>
      </c>
      <c r="L16" s="71">
        <v>131.6</v>
      </c>
      <c r="M16" s="124"/>
      <c r="N16" s="71">
        <v>41.1</v>
      </c>
      <c r="O16" s="71">
        <v>44.4</v>
      </c>
      <c r="P16" s="71">
        <v>39.6</v>
      </c>
      <c r="Q16" s="71">
        <v>16.7</v>
      </c>
      <c r="R16" s="71">
        <v>141.80000000000001</v>
      </c>
      <c r="S16" s="124"/>
      <c r="T16" s="71">
        <v>35.5</v>
      </c>
      <c r="U16" s="71">
        <v>37.799999999999997</v>
      </c>
      <c r="V16" s="71">
        <v>34.700000000000003</v>
      </c>
      <c r="W16" s="71">
        <v>38</v>
      </c>
      <c r="X16" s="71">
        <v>146</v>
      </c>
      <c r="Y16" s="132"/>
      <c r="AB16" s="57"/>
    </row>
    <row r="17" spans="1:28">
      <c r="A17" s="125"/>
      <c r="B17" s="125"/>
      <c r="C17" s="52"/>
      <c r="D17" s="52"/>
      <c r="E17" s="126"/>
      <c r="F17" s="126"/>
      <c r="G17" s="127"/>
      <c r="H17" s="52"/>
      <c r="I17" s="52"/>
      <c r="J17" s="52"/>
      <c r="K17" s="52"/>
      <c r="L17" s="52"/>
      <c r="M17" s="127"/>
      <c r="N17" s="52"/>
      <c r="O17" s="52"/>
      <c r="P17" s="52"/>
      <c r="Q17" s="52"/>
      <c r="R17" s="52"/>
      <c r="S17" s="127"/>
      <c r="T17" s="52"/>
      <c r="U17" s="52"/>
      <c r="V17" s="52"/>
      <c r="W17" s="52"/>
      <c r="X17" s="52"/>
      <c r="Y17" s="128"/>
      <c r="AB17" s="18"/>
    </row>
    <row r="18" spans="1:28">
      <c r="A18" s="121" t="s">
        <v>22</v>
      </c>
      <c r="B18" s="121"/>
      <c r="C18" s="5">
        <v>-4.4000000000000004</v>
      </c>
      <c r="D18" s="5">
        <v>-7.4</v>
      </c>
      <c r="E18" s="84">
        <v>-6.1</v>
      </c>
      <c r="F18" s="84">
        <f>+C18+D18+E18</f>
        <v>-17.899999999999999</v>
      </c>
      <c r="G18" s="121"/>
      <c r="H18" s="5">
        <v>-4.4000000000000004</v>
      </c>
      <c r="I18" s="5">
        <v>-6.5</v>
      </c>
      <c r="J18" s="5">
        <v>-8.6999999999999993</v>
      </c>
      <c r="K18" s="5">
        <v>-9.4</v>
      </c>
      <c r="L18" s="5">
        <v>-29</v>
      </c>
      <c r="M18" s="121"/>
      <c r="N18" s="5">
        <v>-8.9</v>
      </c>
      <c r="O18" s="5">
        <v>-10.1</v>
      </c>
      <c r="P18" s="5">
        <v>-6.2</v>
      </c>
      <c r="Q18" s="5">
        <v>-6.5</v>
      </c>
      <c r="R18" s="5">
        <v>-31.7</v>
      </c>
      <c r="S18" s="121"/>
      <c r="T18" s="5">
        <v>-7.2</v>
      </c>
      <c r="U18" s="5">
        <v>-8.3000000000000007</v>
      </c>
      <c r="V18" s="5">
        <v>-8</v>
      </c>
      <c r="W18" s="5">
        <v>-1.0000000000000001E-5</v>
      </c>
      <c r="X18" s="5">
        <v>-23.5</v>
      </c>
      <c r="Y18" s="122"/>
      <c r="AB18" s="49"/>
    </row>
    <row r="19" spans="1:28">
      <c r="A19" s="130" t="s">
        <v>118</v>
      </c>
      <c r="B19" s="131"/>
      <c r="C19" s="71">
        <v>21.2</v>
      </c>
      <c r="D19" s="71">
        <v>23.3</v>
      </c>
      <c r="E19" s="70">
        <v>23.2</v>
      </c>
      <c r="F19" s="70">
        <f>+C19+D19+E19</f>
        <v>67.7</v>
      </c>
      <c r="G19" s="124"/>
      <c r="H19" s="71">
        <v>13.4</v>
      </c>
      <c r="I19" s="71">
        <v>30.7</v>
      </c>
      <c r="J19" s="71">
        <v>29.4</v>
      </c>
      <c r="K19" s="71">
        <v>29.1</v>
      </c>
      <c r="L19" s="71">
        <v>102.6</v>
      </c>
      <c r="M19" s="124"/>
      <c r="N19" s="71">
        <v>32.200000000000003</v>
      </c>
      <c r="O19" s="71">
        <v>34.299999999999997</v>
      </c>
      <c r="P19" s="71">
        <v>33.4</v>
      </c>
      <c r="Q19" s="71">
        <v>10.199999999999999</v>
      </c>
      <c r="R19" s="71">
        <v>110.1</v>
      </c>
      <c r="S19" s="124"/>
      <c r="T19" s="71">
        <v>28.3</v>
      </c>
      <c r="U19" s="71">
        <v>29.5</v>
      </c>
      <c r="V19" s="71">
        <v>26.7</v>
      </c>
      <c r="W19" s="71">
        <v>38</v>
      </c>
      <c r="X19" s="71">
        <v>122.5</v>
      </c>
      <c r="Y19" s="132"/>
      <c r="AB19" s="57"/>
    </row>
    <row r="20" spans="1:28">
      <c r="A20" s="125"/>
      <c r="B20" s="125"/>
      <c r="C20" s="52"/>
      <c r="D20" s="52"/>
      <c r="E20" s="126"/>
      <c r="F20" s="126"/>
      <c r="G20" s="127"/>
      <c r="H20" s="52"/>
      <c r="I20" s="52"/>
      <c r="J20" s="52"/>
      <c r="K20" s="52"/>
      <c r="L20" s="52"/>
      <c r="M20" s="127"/>
      <c r="N20" s="52"/>
      <c r="O20" s="52"/>
      <c r="P20" s="52"/>
      <c r="Q20" s="52"/>
      <c r="R20" s="52"/>
      <c r="S20" s="127"/>
      <c r="T20" s="52"/>
      <c r="U20" s="52"/>
      <c r="V20" s="52"/>
      <c r="W20" s="52"/>
      <c r="X20" s="52"/>
      <c r="Y20" s="128"/>
      <c r="AB20" s="18"/>
    </row>
    <row r="21" spans="1:28">
      <c r="A21" s="133" t="s">
        <v>119</v>
      </c>
      <c r="B21" s="134"/>
      <c r="C21" s="60">
        <v>47.3</v>
      </c>
      <c r="D21" s="60">
        <v>49.8</v>
      </c>
      <c r="E21" s="54">
        <v>48</v>
      </c>
      <c r="F21" s="54">
        <f>+C21+D21+E21</f>
        <v>145.1</v>
      </c>
      <c r="G21" s="134"/>
      <c r="H21" s="60">
        <v>37.6</v>
      </c>
      <c r="I21" s="60">
        <v>56.9</v>
      </c>
      <c r="J21" s="60">
        <v>55.7</v>
      </c>
      <c r="K21" s="60">
        <v>62.3</v>
      </c>
      <c r="L21" s="60">
        <v>212.5</v>
      </c>
      <c r="M21" s="134"/>
      <c r="N21" s="60">
        <v>59.1</v>
      </c>
      <c r="O21" s="60">
        <v>61.1</v>
      </c>
      <c r="P21" s="60">
        <v>56.4</v>
      </c>
      <c r="Q21" s="60">
        <v>43.7</v>
      </c>
      <c r="R21" s="60">
        <v>220.3</v>
      </c>
      <c r="S21" s="134"/>
      <c r="T21" s="60">
        <v>55.3</v>
      </c>
      <c r="U21" s="60">
        <v>53.9</v>
      </c>
      <c r="V21" s="60">
        <v>50</v>
      </c>
      <c r="W21" s="60">
        <v>56.3</v>
      </c>
      <c r="X21" s="60">
        <v>215.5</v>
      </c>
      <c r="Y21" s="135"/>
      <c r="AB21" s="57"/>
    </row>
    <row r="22" spans="1:28">
      <c r="A22" s="134"/>
      <c r="B22" s="134"/>
      <c r="C22" s="17"/>
      <c r="D22" s="17"/>
      <c r="E22" s="17"/>
      <c r="F22" s="17"/>
      <c r="G22" s="134"/>
      <c r="H22" s="17"/>
      <c r="I22" s="17"/>
      <c r="J22" s="17"/>
      <c r="K22" s="17"/>
      <c r="L22" s="17"/>
      <c r="M22" s="134"/>
      <c r="N22" s="17"/>
      <c r="O22" s="17"/>
      <c r="P22" s="17"/>
      <c r="Q22" s="17"/>
      <c r="R22" s="17"/>
      <c r="S22" s="134"/>
      <c r="T22" s="17"/>
      <c r="U22" s="17"/>
      <c r="V22" s="17"/>
      <c r="W22" s="17"/>
      <c r="X22" s="17"/>
      <c r="Y22" s="135"/>
      <c r="AB22" s="17"/>
    </row>
    <row r="23" spans="1:28">
      <c r="A23" s="136"/>
      <c r="B23" s="137"/>
      <c r="C23" s="136"/>
      <c r="D23" s="136"/>
      <c r="E23" s="136"/>
      <c r="F23" s="136"/>
      <c r="G23" s="137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7"/>
      <c r="T23" s="136"/>
      <c r="U23" s="136"/>
      <c r="V23" s="136"/>
      <c r="W23" s="136"/>
      <c r="X23" s="136"/>
      <c r="AB23" s="137"/>
    </row>
    <row r="24" spans="1:28" ht="27.75" customHeight="1">
      <c r="A24" s="138" t="s">
        <v>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14"/>
      <c r="AB24" s="150"/>
    </row>
    <row r="25" spans="1:28">
      <c r="A25" s="140"/>
      <c r="B25" s="137"/>
      <c r="C25" s="136"/>
      <c r="D25" s="136"/>
      <c r="E25" s="136"/>
      <c r="F25" s="136"/>
      <c r="G25" s="137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7"/>
      <c r="T25" s="136"/>
      <c r="U25" s="136"/>
      <c r="V25" s="136"/>
      <c r="W25" s="136"/>
      <c r="X25" s="136"/>
      <c r="AB25" s="137"/>
    </row>
    <row r="26" spans="1:28">
      <c r="A26" s="141"/>
      <c r="B26" s="141"/>
      <c r="C26" s="11">
        <v>2021</v>
      </c>
      <c r="D26" s="11">
        <v>2021</v>
      </c>
      <c r="E26" s="81">
        <v>2021</v>
      </c>
      <c r="F26" s="81" t="s">
        <v>125</v>
      </c>
      <c r="G26" s="118"/>
      <c r="H26" s="11">
        <v>2020</v>
      </c>
      <c r="I26" s="11">
        <v>2020</v>
      </c>
      <c r="J26" s="11">
        <v>2020</v>
      </c>
      <c r="K26" s="11">
        <v>2020</v>
      </c>
      <c r="L26" s="11"/>
      <c r="M26" s="118"/>
      <c r="N26" s="11">
        <v>2019</v>
      </c>
      <c r="O26" s="11">
        <v>2019</v>
      </c>
      <c r="P26" s="11">
        <v>2019</v>
      </c>
      <c r="Q26" s="11">
        <v>2019</v>
      </c>
      <c r="R26" s="11"/>
      <c r="S26" s="118"/>
      <c r="T26" s="11">
        <v>2018</v>
      </c>
      <c r="U26" s="11">
        <v>2018</v>
      </c>
      <c r="V26" s="11">
        <v>2018</v>
      </c>
      <c r="W26" s="11">
        <v>2018</v>
      </c>
      <c r="X26" s="11"/>
      <c r="Y26" s="117"/>
      <c r="AB26" s="11"/>
    </row>
    <row r="27" spans="1:28">
      <c r="A27" s="142"/>
      <c r="B27" s="141"/>
      <c r="C27" s="64" t="s">
        <v>114</v>
      </c>
      <c r="D27" s="64" t="s">
        <v>8</v>
      </c>
      <c r="E27" s="63" t="s">
        <v>116</v>
      </c>
      <c r="F27" s="63" t="s">
        <v>123</v>
      </c>
      <c r="G27" s="118"/>
      <c r="H27" s="64" t="s">
        <v>114</v>
      </c>
      <c r="I27" s="64" t="s">
        <v>8</v>
      </c>
      <c r="J27" s="64" t="s">
        <v>116</v>
      </c>
      <c r="K27" s="64" t="s">
        <v>115</v>
      </c>
      <c r="L27" s="64" t="s">
        <v>123</v>
      </c>
      <c r="M27" s="118"/>
      <c r="N27" s="64" t="s">
        <v>114</v>
      </c>
      <c r="O27" s="64" t="s">
        <v>8</v>
      </c>
      <c r="P27" s="64" t="s">
        <v>116</v>
      </c>
      <c r="Q27" s="64" t="s">
        <v>115</v>
      </c>
      <c r="R27" s="64" t="s">
        <v>123</v>
      </c>
      <c r="S27" s="118"/>
      <c r="T27" s="64" t="s">
        <v>114</v>
      </c>
      <c r="U27" s="64" t="s">
        <v>8</v>
      </c>
      <c r="V27" s="64" t="s">
        <v>116</v>
      </c>
      <c r="W27" s="64" t="s">
        <v>115</v>
      </c>
      <c r="X27" s="64" t="s">
        <v>123</v>
      </c>
      <c r="Y27" s="117"/>
      <c r="AB27" s="57"/>
    </row>
    <row r="28" spans="1:28">
      <c r="A28" s="120" t="s">
        <v>124</v>
      </c>
      <c r="B28" s="121"/>
      <c r="C28" s="5">
        <v>334</v>
      </c>
      <c r="D28" s="5">
        <v>327.5</v>
      </c>
      <c r="E28" s="84">
        <v>331.9</v>
      </c>
      <c r="F28" s="84">
        <f t="shared" ref="F28:F30" si="0">+C28+D28+E28</f>
        <v>993.4</v>
      </c>
      <c r="G28" s="121"/>
      <c r="H28" s="5">
        <v>301.60000000000002</v>
      </c>
      <c r="I28" s="5">
        <v>305.7</v>
      </c>
      <c r="J28" s="5">
        <v>287.2</v>
      </c>
      <c r="K28" s="5">
        <v>343.3</v>
      </c>
      <c r="L28" s="5">
        <v>1237.8</v>
      </c>
      <c r="M28" s="121"/>
      <c r="N28" s="5">
        <v>324.60000000000002</v>
      </c>
      <c r="O28" s="5">
        <v>326.5</v>
      </c>
      <c r="P28" s="5">
        <v>312.5</v>
      </c>
      <c r="Q28" s="5">
        <v>320.10000000000002</v>
      </c>
      <c r="R28" s="5">
        <v>1283.7</v>
      </c>
      <c r="S28" s="121"/>
      <c r="T28" s="5">
        <v>288.39999999999998</v>
      </c>
      <c r="U28" s="5">
        <v>296.7</v>
      </c>
      <c r="V28" s="5">
        <v>282</v>
      </c>
      <c r="W28" s="5">
        <v>330.8</v>
      </c>
      <c r="X28" s="5">
        <v>1197.9000000000001</v>
      </c>
      <c r="Y28" s="122"/>
      <c r="AB28" s="49"/>
    </row>
    <row r="29" spans="1:28">
      <c r="A29" s="121" t="s">
        <v>11</v>
      </c>
      <c r="B29" s="121"/>
      <c r="C29" s="5">
        <v>-209.6</v>
      </c>
      <c r="D29" s="5">
        <v>-208.9</v>
      </c>
      <c r="E29" s="84">
        <v>-208.7</v>
      </c>
      <c r="F29" s="84">
        <f t="shared" si="0"/>
        <v>-627.20000000000005</v>
      </c>
      <c r="G29" s="121"/>
      <c r="H29" s="5">
        <v>-194.3</v>
      </c>
      <c r="I29" s="5">
        <v>-191.5</v>
      </c>
      <c r="J29" s="5">
        <v>-174.7</v>
      </c>
      <c r="K29" s="5">
        <v>-214.8</v>
      </c>
      <c r="L29" s="5">
        <v>-775.3</v>
      </c>
      <c r="M29" s="121"/>
      <c r="N29" s="5">
        <v>-199.2</v>
      </c>
      <c r="O29" s="5">
        <v>-196.3</v>
      </c>
      <c r="P29" s="5">
        <v>-193</v>
      </c>
      <c r="Q29" s="5">
        <v>-204.1</v>
      </c>
      <c r="R29" s="5">
        <v>-792.6</v>
      </c>
      <c r="S29" s="121"/>
      <c r="T29" s="5">
        <v>-176.9</v>
      </c>
      <c r="U29" s="5">
        <v>-181.7</v>
      </c>
      <c r="V29" s="5">
        <v>-171.3</v>
      </c>
      <c r="W29" s="5">
        <v>-200.5</v>
      </c>
      <c r="X29" s="5">
        <v>-730.4</v>
      </c>
      <c r="Y29" s="122"/>
      <c r="AB29" s="49"/>
    </row>
    <row r="30" spans="1:28">
      <c r="A30" s="123" t="s">
        <v>12</v>
      </c>
      <c r="B30" s="124"/>
      <c r="C30" s="71">
        <v>124.4</v>
      </c>
      <c r="D30" s="71">
        <v>118.6</v>
      </c>
      <c r="E30" s="70">
        <v>123.2</v>
      </c>
      <c r="F30" s="70">
        <f t="shared" si="0"/>
        <v>366.2</v>
      </c>
      <c r="G30" s="124"/>
      <c r="H30" s="71">
        <v>107.3</v>
      </c>
      <c r="I30" s="71">
        <v>114.2</v>
      </c>
      <c r="J30" s="71">
        <v>112.5</v>
      </c>
      <c r="K30" s="71">
        <v>128.5</v>
      </c>
      <c r="L30" s="71">
        <v>462.5</v>
      </c>
      <c r="M30" s="124"/>
      <c r="N30" s="71">
        <v>125.4</v>
      </c>
      <c r="O30" s="71">
        <v>130.19999999999999</v>
      </c>
      <c r="P30" s="71">
        <v>119.5</v>
      </c>
      <c r="Q30" s="71">
        <v>116</v>
      </c>
      <c r="R30" s="71">
        <v>491.1</v>
      </c>
      <c r="S30" s="124"/>
      <c r="T30" s="71">
        <v>111.5</v>
      </c>
      <c r="U30" s="71">
        <v>115</v>
      </c>
      <c r="V30" s="71">
        <v>110.7</v>
      </c>
      <c r="W30" s="71">
        <v>130.30000000000001</v>
      </c>
      <c r="X30" s="71">
        <v>467.5</v>
      </c>
      <c r="Y30" s="15"/>
      <c r="AB30" s="57"/>
    </row>
    <row r="31" spans="1:28">
      <c r="A31" s="125"/>
      <c r="B31" s="125"/>
      <c r="C31" s="52"/>
      <c r="D31" s="52"/>
      <c r="E31" s="126"/>
      <c r="F31" s="126"/>
      <c r="G31" s="127"/>
      <c r="H31" s="52"/>
      <c r="I31" s="52"/>
      <c r="J31" s="52"/>
      <c r="K31" s="52"/>
      <c r="L31" s="52"/>
      <c r="M31" s="127"/>
      <c r="N31" s="52"/>
      <c r="O31" s="52"/>
      <c r="P31" s="52"/>
      <c r="Q31" s="52"/>
      <c r="R31" s="52"/>
      <c r="S31" s="127"/>
      <c r="T31" s="52"/>
      <c r="U31" s="52"/>
      <c r="V31" s="52"/>
      <c r="W31" s="52"/>
      <c r="X31" s="52"/>
      <c r="Y31" s="128"/>
      <c r="AB31" s="18"/>
    </row>
    <row r="32" spans="1:28">
      <c r="A32" s="121" t="s">
        <v>13</v>
      </c>
      <c r="B32" s="121"/>
      <c r="C32" s="5">
        <v>-40</v>
      </c>
      <c r="D32" s="5">
        <v>-39.799999999999997</v>
      </c>
      <c r="E32" s="84">
        <v>-44.6</v>
      </c>
      <c r="F32" s="84">
        <f t="shared" ref="F32:F35" si="1">+C32+D32+E32</f>
        <v>-124.4</v>
      </c>
      <c r="G32" s="121"/>
      <c r="H32" s="5">
        <v>-40.5</v>
      </c>
      <c r="I32" s="5">
        <v>-32.799999999999997</v>
      </c>
      <c r="J32" s="5">
        <v>-31.1</v>
      </c>
      <c r="K32" s="5">
        <v>-36.700000000000003</v>
      </c>
      <c r="L32" s="5">
        <v>-141.1</v>
      </c>
      <c r="M32" s="121"/>
      <c r="N32" s="5">
        <v>-37.299999999999997</v>
      </c>
      <c r="O32" s="5">
        <v>-39.700000000000003</v>
      </c>
      <c r="P32" s="5">
        <v>-35.5</v>
      </c>
      <c r="Q32" s="5">
        <v>-40.1</v>
      </c>
      <c r="R32" s="5">
        <v>-152.6</v>
      </c>
      <c r="S32" s="121"/>
      <c r="T32" s="5">
        <v>-32.6</v>
      </c>
      <c r="U32" s="5">
        <v>-33.5</v>
      </c>
      <c r="V32" s="5">
        <v>-32</v>
      </c>
      <c r="W32" s="5">
        <v>-35.6</v>
      </c>
      <c r="X32" s="5">
        <v>-133.69999999999999</v>
      </c>
      <c r="Y32" s="122"/>
      <c r="Z32" s="129"/>
      <c r="AB32" s="49"/>
    </row>
    <row r="33" spans="1:28">
      <c r="A33" s="121" t="s">
        <v>14</v>
      </c>
      <c r="B33" s="121"/>
      <c r="C33" s="5">
        <v>-25.7</v>
      </c>
      <c r="D33" s="5">
        <v>-20.2</v>
      </c>
      <c r="E33" s="84">
        <v>-22.8</v>
      </c>
      <c r="F33" s="84">
        <f t="shared" si="1"/>
        <v>-68.7</v>
      </c>
      <c r="G33" s="121"/>
      <c r="H33" s="5">
        <v>-23.9</v>
      </c>
      <c r="I33" s="5">
        <v>-18.600000000000001</v>
      </c>
      <c r="J33" s="5">
        <v>-21.3</v>
      </c>
      <c r="K33" s="5">
        <v>-21.7</v>
      </c>
      <c r="L33" s="5">
        <v>-85.5</v>
      </c>
      <c r="M33" s="121"/>
      <c r="N33" s="5">
        <v>-20</v>
      </c>
      <c r="O33" s="5">
        <v>-20.5</v>
      </c>
      <c r="P33" s="5">
        <v>-20.100000000000001</v>
      </c>
      <c r="Q33" s="5">
        <v>-22.4</v>
      </c>
      <c r="R33" s="5">
        <v>-83</v>
      </c>
      <c r="S33" s="121"/>
      <c r="T33" s="5">
        <v>-17.7</v>
      </c>
      <c r="U33" s="5">
        <v>-21.6</v>
      </c>
      <c r="V33" s="5">
        <v>-20.3</v>
      </c>
      <c r="W33" s="5">
        <v>-25.3</v>
      </c>
      <c r="X33" s="5">
        <v>-84.9</v>
      </c>
      <c r="Y33" s="122"/>
      <c r="AB33" s="49"/>
    </row>
    <row r="34" spans="1:28">
      <c r="A34" s="121" t="s">
        <v>15</v>
      </c>
      <c r="B34" s="121"/>
      <c r="C34" s="5">
        <v>-20.7</v>
      </c>
      <c r="D34" s="5">
        <v>-20</v>
      </c>
      <c r="E34" s="84">
        <v>-19.8</v>
      </c>
      <c r="F34" s="84">
        <f t="shared" si="1"/>
        <v>-60.5</v>
      </c>
      <c r="G34" s="121"/>
      <c r="H34" s="5">
        <v>-17.5</v>
      </c>
      <c r="I34" s="5">
        <v>-17.8</v>
      </c>
      <c r="J34" s="5">
        <v>-16</v>
      </c>
      <c r="K34" s="5">
        <v>-17.8</v>
      </c>
      <c r="L34" s="5">
        <v>-69.099999999999994</v>
      </c>
      <c r="M34" s="121"/>
      <c r="N34" s="5">
        <v>-20.6</v>
      </c>
      <c r="O34" s="5">
        <v>-20.399999999999999</v>
      </c>
      <c r="P34" s="5">
        <v>-19.600000000000001</v>
      </c>
      <c r="Q34" s="5">
        <v>-21.5</v>
      </c>
      <c r="R34" s="5">
        <v>-82.1</v>
      </c>
      <c r="S34" s="121"/>
      <c r="T34" s="5">
        <v>-17.399999999999999</v>
      </c>
      <c r="U34" s="5">
        <v>-16.7</v>
      </c>
      <c r="V34" s="5">
        <v>-18.399999999999999</v>
      </c>
      <c r="W34" s="5">
        <v>-21.2</v>
      </c>
      <c r="X34" s="5">
        <v>-73.7</v>
      </c>
      <c r="Y34" s="122"/>
      <c r="AB34" s="49"/>
    </row>
    <row r="35" spans="1:28">
      <c r="A35" s="143" t="s">
        <v>126</v>
      </c>
      <c r="B35" s="144"/>
      <c r="C35" s="71">
        <v>38</v>
      </c>
      <c r="D35" s="71">
        <v>38.6</v>
      </c>
      <c r="E35" s="70">
        <v>36</v>
      </c>
      <c r="F35" s="70">
        <f t="shared" si="1"/>
        <v>112.6</v>
      </c>
      <c r="G35" s="144"/>
      <c r="H35" s="71">
        <v>25.4</v>
      </c>
      <c r="I35" s="71">
        <v>45</v>
      </c>
      <c r="J35" s="71">
        <v>44.1</v>
      </c>
      <c r="K35" s="71">
        <v>52.3</v>
      </c>
      <c r="L35" s="71">
        <v>166.8</v>
      </c>
      <c r="M35" s="144"/>
      <c r="N35" s="71">
        <v>47.5</v>
      </c>
      <c r="O35" s="71">
        <v>49.6</v>
      </c>
      <c r="P35" s="71">
        <v>44.3</v>
      </c>
      <c r="Q35" s="71">
        <v>32</v>
      </c>
      <c r="R35" s="71">
        <v>173.4</v>
      </c>
      <c r="S35" s="144"/>
      <c r="T35" s="71">
        <v>43.8</v>
      </c>
      <c r="U35" s="71">
        <v>43.2</v>
      </c>
      <c r="V35" s="71">
        <v>40</v>
      </c>
      <c r="W35" s="71">
        <v>48.2</v>
      </c>
      <c r="X35" s="71">
        <v>175.2</v>
      </c>
      <c r="Y35" s="99"/>
      <c r="AB35" s="57"/>
    </row>
    <row r="36" spans="1:28">
      <c r="A36" s="145"/>
      <c r="B36" s="145"/>
      <c r="C36" s="49"/>
      <c r="D36" s="49"/>
      <c r="E36" s="4"/>
      <c r="F36" s="4"/>
      <c r="G36" s="146"/>
      <c r="H36" s="49"/>
      <c r="I36" s="49"/>
      <c r="J36" s="49"/>
      <c r="K36" s="49"/>
      <c r="L36" s="49"/>
      <c r="M36" s="146"/>
      <c r="N36" s="49"/>
      <c r="O36" s="49"/>
      <c r="P36" s="49"/>
      <c r="Q36" s="49"/>
      <c r="R36" s="49"/>
      <c r="S36" s="146"/>
      <c r="T36" s="49"/>
      <c r="U36" s="49"/>
      <c r="V36" s="49"/>
      <c r="W36" s="49"/>
      <c r="X36" s="49"/>
      <c r="Y36" s="100"/>
      <c r="AB36" s="49"/>
    </row>
    <row r="37" spans="1:28">
      <c r="A37" s="121" t="s">
        <v>120</v>
      </c>
      <c r="B37" s="121"/>
      <c r="C37" s="5">
        <v>-7.9</v>
      </c>
      <c r="D37" s="5">
        <v>-5.6</v>
      </c>
      <c r="E37" s="84">
        <v>-4.5999999999999996</v>
      </c>
      <c r="F37" s="84">
        <f t="shared" ref="F37:F38" si="2">+C37+D37+E37</f>
        <v>-18.100000000000001</v>
      </c>
      <c r="G37" s="121"/>
      <c r="H37" s="5">
        <v>-2.6</v>
      </c>
      <c r="I37" s="5">
        <v>-2.6</v>
      </c>
      <c r="J37" s="5">
        <v>-2.7</v>
      </c>
      <c r="K37" s="5">
        <v>-9.1999999999999993</v>
      </c>
      <c r="L37" s="5">
        <v>-17.100000000000001</v>
      </c>
      <c r="M37" s="121"/>
      <c r="N37" s="5">
        <v>-2.6</v>
      </c>
      <c r="O37" s="5">
        <v>-2.7</v>
      </c>
      <c r="P37" s="5">
        <v>-2.7</v>
      </c>
      <c r="Q37" s="5">
        <v>-2.8</v>
      </c>
      <c r="R37" s="5">
        <v>-10.8</v>
      </c>
      <c r="S37" s="121"/>
      <c r="T37" s="5">
        <v>-2.2999999999999998</v>
      </c>
      <c r="U37" s="5">
        <v>-2.2999999999999998</v>
      </c>
      <c r="V37" s="5">
        <v>-2.4</v>
      </c>
      <c r="W37" s="5">
        <v>-7.3</v>
      </c>
      <c r="X37" s="5">
        <v>-14.3</v>
      </c>
      <c r="Y37" s="122"/>
      <c r="AB37" s="49"/>
    </row>
    <row r="38" spans="1:28">
      <c r="A38" s="130" t="s">
        <v>117</v>
      </c>
      <c r="B38" s="131"/>
      <c r="C38" s="71">
        <v>30.1</v>
      </c>
      <c r="D38" s="71">
        <v>33</v>
      </c>
      <c r="E38" s="70">
        <v>31.4</v>
      </c>
      <c r="F38" s="70">
        <f t="shared" si="2"/>
        <v>94.5</v>
      </c>
      <c r="G38" s="124"/>
      <c r="H38" s="71">
        <v>22.8</v>
      </c>
      <c r="I38" s="71">
        <v>42.4</v>
      </c>
      <c r="J38" s="71">
        <v>41.4</v>
      </c>
      <c r="K38" s="71">
        <v>43.1</v>
      </c>
      <c r="L38" s="71">
        <v>149.69999999999999</v>
      </c>
      <c r="M38" s="124"/>
      <c r="N38" s="71">
        <v>44.9</v>
      </c>
      <c r="O38" s="71">
        <v>46.9</v>
      </c>
      <c r="P38" s="71">
        <v>41.6</v>
      </c>
      <c r="Q38" s="71">
        <v>29.2</v>
      </c>
      <c r="R38" s="71">
        <v>162.6</v>
      </c>
      <c r="S38" s="124"/>
      <c r="T38" s="71">
        <v>41.5</v>
      </c>
      <c r="U38" s="71">
        <v>40.9</v>
      </c>
      <c r="V38" s="71">
        <v>37.6</v>
      </c>
      <c r="W38" s="71">
        <v>40.9</v>
      </c>
      <c r="X38" s="71">
        <v>160.9</v>
      </c>
      <c r="Y38" s="132"/>
      <c r="AB38" s="57"/>
    </row>
    <row r="39" spans="1:28">
      <c r="A39" s="79"/>
      <c r="C39" s="147"/>
      <c r="D39" s="147"/>
      <c r="E39" s="147"/>
      <c r="F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AB39" s="151"/>
    </row>
    <row r="40" spans="1:28" ht="24" customHeight="1">
      <c r="A40" s="157" t="s">
        <v>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48"/>
      <c r="X40" s="148"/>
      <c r="Y40" s="115"/>
    </row>
  </sheetData>
  <mergeCells count="1">
    <mergeCell ref="A40:L40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2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2018-2021</vt:lpstr>
      <vt:lpstr>'Balance Sheet '!Print_Area</vt:lpstr>
      <vt:lpstr>'Cash Flow'!Print_Area</vt:lpstr>
      <vt:lpstr>'Historical 2018-2021'!Print_Area</vt:lpstr>
      <vt:lpstr>'Income Statement'!Print_Area</vt:lpstr>
      <vt:lpstr>'Quarterly Results'!Print_Area</vt:lpstr>
      <vt:lpstr>'Historical 2018-2021'!QuarterlyResults2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Roel Leenen</cp:lastModifiedBy>
  <cp:lastPrinted>2021-07-20T08:29:38Z</cp:lastPrinted>
  <dcterms:created xsi:type="dcterms:W3CDTF">2019-02-04T12:33:35Z</dcterms:created>
  <dcterms:modified xsi:type="dcterms:W3CDTF">2021-10-19T15:17:06Z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</Properties>
</file>